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-120" yWindow="-60" windowWidth="19440" windowHeight="11100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20" l="1"/>
  <c r="H197" i="20" l="1"/>
  <c r="H13" i="20" l="1"/>
  <c r="H9" i="20"/>
  <c r="H8" i="20"/>
  <c r="H7" i="20"/>
  <c r="H320" i="20"/>
  <c r="H318" i="20"/>
  <c r="H317" i="20"/>
  <c r="H316" i="20"/>
  <c r="H313" i="20"/>
  <c r="H311" i="20"/>
  <c r="H309" i="20"/>
  <c r="H308" i="20"/>
  <c r="H307" i="20"/>
  <c r="H306" i="20"/>
  <c r="H303" i="20"/>
  <c r="H302" i="20"/>
  <c r="H299" i="20"/>
  <c r="H297" i="20"/>
  <c r="H296" i="20"/>
  <c r="H293" i="20"/>
  <c r="H292" i="20"/>
  <c r="H291" i="20"/>
  <c r="H289" i="20"/>
  <c r="H288" i="20"/>
  <c r="H285" i="20"/>
  <c r="H284" i="20"/>
  <c r="H283" i="20"/>
  <c r="H282" i="20"/>
  <c r="H279" i="20"/>
  <c r="H277" i="20"/>
  <c r="H276" i="20"/>
  <c r="H274" i="20"/>
  <c r="H272" i="20"/>
  <c r="H270" i="20"/>
  <c r="H267" i="20"/>
  <c r="H265" i="20"/>
  <c r="H263" i="20"/>
  <c r="H261" i="20"/>
  <c r="H260" i="20"/>
  <c r="H259" i="20"/>
  <c r="H258" i="20"/>
  <c r="H257" i="20"/>
  <c r="H256" i="20"/>
  <c r="H255" i="20"/>
  <c r="H254" i="20"/>
  <c r="H251" i="20"/>
  <c r="H249" i="20"/>
  <c r="H248" i="20"/>
  <c r="H247" i="20"/>
  <c r="H246" i="20"/>
  <c r="H245" i="20"/>
  <c r="H244" i="20"/>
  <c r="H243" i="20"/>
  <c r="H242" i="20"/>
  <c r="H241" i="20"/>
  <c r="H240" i="20"/>
  <c r="H237" i="20"/>
  <c r="H235" i="20"/>
  <c r="H234" i="20"/>
  <c r="H233" i="20"/>
  <c r="H232" i="20"/>
  <c r="H231" i="20"/>
  <c r="H230" i="20"/>
  <c r="H229" i="20"/>
  <c r="H228" i="20"/>
  <c r="H227" i="20"/>
  <c r="H226" i="20"/>
  <c r="H225" i="20"/>
  <c r="H224" i="20"/>
  <c r="H223" i="20"/>
  <c r="H222" i="20"/>
  <c r="H221" i="20"/>
  <c r="H220" i="20"/>
  <c r="H219" i="20"/>
  <c r="H218" i="20"/>
  <c r="H217" i="20"/>
  <c r="H216" i="20"/>
  <c r="H215" i="20"/>
  <c r="H214" i="20"/>
  <c r="H211" i="20"/>
  <c r="H210" i="20"/>
  <c r="H209" i="20"/>
  <c r="H208" i="20"/>
  <c r="H206" i="20"/>
  <c r="H205" i="20"/>
  <c r="H204" i="20"/>
  <c r="H203" i="20"/>
  <c r="H202" i="20"/>
  <c r="H201" i="20"/>
  <c r="H200" i="20"/>
  <c r="H199" i="20"/>
  <c r="H198" i="20"/>
  <c r="H196" i="20"/>
  <c r="H195" i="20"/>
  <c r="H192" i="20"/>
  <c r="H190" i="20"/>
  <c r="H188" i="20"/>
  <c r="H186" i="20"/>
  <c r="H185" i="20"/>
  <c r="H184" i="20"/>
  <c r="H183" i="20"/>
  <c r="H182" i="20"/>
  <c r="H181" i="20"/>
  <c r="H180" i="20"/>
  <c r="H179" i="20"/>
  <c r="H178" i="20"/>
  <c r="H177" i="20"/>
  <c r="H176" i="20"/>
  <c r="H175" i="20"/>
  <c r="H174" i="20"/>
  <c r="H173" i="20"/>
  <c r="H172" i="20"/>
  <c r="H169" i="20"/>
  <c r="H168" i="20"/>
  <c r="H167" i="20"/>
  <c r="H166" i="20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147" i="20"/>
  <c r="H146" i="20"/>
  <c r="H145" i="20"/>
  <c r="H144" i="20"/>
  <c r="H143" i="20"/>
  <c r="H142" i="20"/>
  <c r="H141" i="20"/>
  <c r="H140" i="20"/>
  <c r="H139" i="20"/>
  <c r="H136" i="20"/>
  <c r="H135" i="20"/>
  <c r="H134" i="20"/>
  <c r="H132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H110" i="20"/>
  <c r="H108" i="20"/>
  <c r="H107" i="20"/>
  <c r="H106" i="20"/>
  <c r="H105" i="20"/>
  <c r="H104" i="20"/>
  <c r="H101" i="20"/>
  <c r="H100" i="20"/>
  <c r="H98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0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7" i="20"/>
  <c r="H36" i="20"/>
  <c r="H35" i="20"/>
  <c r="H34" i="20"/>
  <c r="H33" i="20"/>
  <c r="H32" i="20"/>
  <c r="H30" i="20"/>
  <c r="H29" i="20"/>
  <c r="H28" i="20"/>
  <c r="H27" i="20"/>
  <c r="H26" i="20"/>
  <c r="H25" i="20"/>
  <c r="H22" i="20"/>
  <c r="H21" i="20"/>
  <c r="H20" i="20"/>
  <c r="H19" i="20"/>
  <c r="H18" i="20"/>
  <c r="H17" i="20"/>
  <c r="H16" i="20"/>
  <c r="H12" i="20"/>
  <c r="H11" i="20"/>
  <c r="H10" i="20"/>
  <c r="H271" i="17" l="1"/>
  <c r="H269" i="17"/>
  <c r="H268" i="17"/>
  <c r="H265" i="17"/>
  <c r="H263" i="17"/>
  <c r="H261" i="17"/>
  <c r="H259" i="17"/>
  <c r="H256" i="17"/>
  <c r="H255" i="17"/>
  <c r="H254" i="17"/>
  <c r="H253" i="17"/>
  <c r="H250" i="17"/>
  <c r="H248" i="17"/>
  <c r="H246" i="17"/>
  <c r="H243" i="17"/>
  <c r="H241" i="17"/>
  <c r="H240" i="17"/>
  <c r="H239" i="17"/>
  <c r="D244" i="17"/>
  <c r="E244" i="17"/>
  <c r="F244" i="17"/>
  <c r="G244" i="17"/>
  <c r="H236" i="17"/>
  <c r="H234" i="17"/>
  <c r="H233" i="17"/>
  <c r="H230" i="17"/>
  <c r="H228" i="17"/>
  <c r="H226" i="17"/>
  <c r="H224" i="17"/>
  <c r="H221" i="17"/>
  <c r="H219" i="17"/>
  <c r="H217" i="17"/>
  <c r="H215" i="17"/>
  <c r="H213" i="17"/>
  <c r="H212" i="17"/>
  <c r="H211" i="17"/>
  <c r="H210" i="17"/>
  <c r="H209" i="17"/>
  <c r="H244" i="17" l="1"/>
  <c r="H206" i="17"/>
  <c r="H204" i="17"/>
  <c r="H203" i="17"/>
  <c r="H202" i="17"/>
  <c r="H201" i="17"/>
  <c r="H200" i="17"/>
  <c r="H199" i="17"/>
  <c r="H196" i="17"/>
  <c r="H194" i="17"/>
  <c r="H193" i="17"/>
  <c r="H192" i="17"/>
  <c r="H191" i="17"/>
  <c r="H190" i="17"/>
  <c r="H189" i="17"/>
  <c r="H188" i="17"/>
  <c r="H187" i="17"/>
  <c r="H186" i="17"/>
  <c r="H185" i="17"/>
  <c r="H182" i="17"/>
  <c r="H181" i="17"/>
  <c r="H179" i="17"/>
  <c r="H178" i="17"/>
  <c r="H177" i="17"/>
  <c r="H176" i="17"/>
  <c r="H175" i="17"/>
  <c r="H174" i="17"/>
  <c r="H173" i="17"/>
  <c r="H172" i="17"/>
  <c r="H171" i="17"/>
  <c r="H168" i="17"/>
  <c r="H166" i="17"/>
  <c r="H164" i="17"/>
  <c r="H163" i="17"/>
  <c r="H162" i="17"/>
  <c r="H161" i="17"/>
  <c r="H160" i="17"/>
  <c r="H159" i="17"/>
  <c r="H158" i="17"/>
  <c r="H157" i="17"/>
  <c r="H156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38" i="17"/>
  <c r="H137" i="17"/>
  <c r="H136" i="17"/>
  <c r="H135" i="17"/>
  <c r="H134" i="17"/>
  <c r="H131" i="17"/>
  <c r="H129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110" i="17"/>
  <c r="H108" i="17"/>
  <c r="H107" i="17"/>
  <c r="H106" i="17"/>
  <c r="H105" i="17"/>
  <c r="H104" i="17"/>
  <c r="H103" i="17"/>
  <c r="H100" i="17"/>
  <c r="H98" i="17"/>
  <c r="H96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7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0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5" i="17"/>
  <c r="H34" i="17"/>
  <c r="H33" i="17"/>
  <c r="H32" i="17"/>
  <c r="H31" i="17"/>
  <c r="H30" i="17"/>
  <c r="H29" i="17"/>
  <c r="H28" i="17"/>
  <c r="H27" i="17"/>
  <c r="H26" i="17"/>
  <c r="H23" i="17"/>
  <c r="H22" i="17"/>
  <c r="H21" i="17"/>
  <c r="H20" i="17"/>
  <c r="H19" i="17"/>
  <c r="H18" i="17"/>
  <c r="H17" i="17"/>
  <c r="H16" i="17"/>
  <c r="H15" i="17"/>
  <c r="H14" i="17"/>
  <c r="H11" i="17"/>
  <c r="H10" i="17"/>
  <c r="H9" i="17"/>
  <c r="H8" i="17"/>
  <c r="H7" i="17"/>
  <c r="H25" i="18"/>
  <c r="H23" i="18"/>
  <c r="I21" i="18"/>
  <c r="G21" i="18"/>
  <c r="F21" i="18"/>
  <c r="E21" i="18"/>
  <c r="D21" i="18"/>
  <c r="H20" i="18"/>
  <c r="H18" i="18"/>
  <c r="H16" i="18"/>
  <c r="H14" i="18"/>
  <c r="I12" i="18"/>
  <c r="G12" i="18"/>
  <c r="F12" i="18"/>
  <c r="E12" i="18"/>
  <c r="D12" i="18"/>
  <c r="H11" i="18"/>
  <c r="H10" i="18"/>
  <c r="H9" i="18"/>
  <c r="H8" i="18"/>
  <c r="H7" i="18"/>
  <c r="H7" i="19"/>
  <c r="H6" i="19"/>
  <c r="H7" i="15"/>
  <c r="H6" i="15"/>
  <c r="H21" i="18" l="1"/>
  <c r="H12" i="18"/>
  <c r="D137" i="20" l="1"/>
  <c r="E137" i="20"/>
  <c r="F137" i="20"/>
  <c r="G137" i="20"/>
  <c r="I321" i="20" l="1"/>
  <c r="G321" i="20"/>
  <c r="F321" i="20"/>
  <c r="E321" i="20"/>
  <c r="D321" i="20"/>
  <c r="I314" i="20"/>
  <c r="G314" i="20"/>
  <c r="F314" i="20"/>
  <c r="E314" i="20"/>
  <c r="D314" i="20"/>
  <c r="I304" i="20"/>
  <c r="G304" i="20"/>
  <c r="F304" i="20"/>
  <c r="E304" i="20"/>
  <c r="D304" i="20"/>
  <c r="I300" i="20"/>
  <c r="G300" i="20"/>
  <c r="F300" i="20"/>
  <c r="E300" i="20"/>
  <c r="D300" i="20"/>
  <c r="H300" i="20"/>
  <c r="I294" i="20"/>
  <c r="G294" i="20"/>
  <c r="F294" i="20"/>
  <c r="E294" i="20"/>
  <c r="D294" i="20"/>
  <c r="I286" i="20"/>
  <c r="G286" i="20"/>
  <c r="F286" i="20"/>
  <c r="E286" i="20"/>
  <c r="D286" i="20"/>
  <c r="I280" i="20"/>
  <c r="G280" i="20"/>
  <c r="F280" i="20"/>
  <c r="E280" i="20"/>
  <c r="D280" i="20"/>
  <c r="I268" i="20"/>
  <c r="G268" i="20"/>
  <c r="F268" i="20"/>
  <c r="E268" i="20"/>
  <c r="D268" i="20"/>
  <c r="I252" i="20"/>
  <c r="G252" i="20"/>
  <c r="F252" i="20"/>
  <c r="E252" i="20"/>
  <c r="D252" i="20"/>
  <c r="I238" i="20"/>
  <c r="G238" i="20"/>
  <c r="F238" i="20"/>
  <c r="E238" i="20"/>
  <c r="D238" i="20"/>
  <c r="I212" i="20"/>
  <c r="G212" i="20"/>
  <c r="F212" i="20"/>
  <c r="E212" i="20"/>
  <c r="D212" i="20"/>
  <c r="I193" i="20"/>
  <c r="G193" i="20"/>
  <c r="F193" i="20"/>
  <c r="E193" i="20"/>
  <c r="D193" i="20"/>
  <c r="I170" i="20"/>
  <c r="G170" i="20"/>
  <c r="F170" i="20"/>
  <c r="E170" i="20"/>
  <c r="D170" i="20"/>
  <c r="I148" i="20"/>
  <c r="G148" i="20"/>
  <c r="F148" i="20"/>
  <c r="E148" i="20"/>
  <c r="D148" i="20"/>
  <c r="I137" i="20"/>
  <c r="I111" i="20"/>
  <c r="G111" i="20"/>
  <c r="F111" i="20"/>
  <c r="E111" i="20"/>
  <c r="D111" i="20"/>
  <c r="I102" i="20"/>
  <c r="G102" i="20"/>
  <c r="F102" i="20"/>
  <c r="E102" i="20"/>
  <c r="D102" i="20"/>
  <c r="I76" i="20"/>
  <c r="G76" i="20"/>
  <c r="F76" i="20"/>
  <c r="E76" i="20"/>
  <c r="D76" i="20"/>
  <c r="I61" i="20"/>
  <c r="G61" i="20"/>
  <c r="F61" i="20"/>
  <c r="E61" i="20"/>
  <c r="D61" i="20"/>
  <c r="I38" i="20"/>
  <c r="G38" i="20"/>
  <c r="F38" i="20"/>
  <c r="E38" i="20"/>
  <c r="D38" i="20"/>
  <c r="I23" i="20"/>
  <c r="G23" i="20"/>
  <c r="F23" i="20"/>
  <c r="E23" i="20"/>
  <c r="D23" i="20"/>
  <c r="I14" i="20"/>
  <c r="G14" i="20"/>
  <c r="F14" i="20"/>
  <c r="E14" i="20"/>
  <c r="D14" i="20"/>
  <c r="H304" i="20" l="1"/>
  <c r="H280" i="20"/>
  <c r="H321" i="20"/>
  <c r="H314" i="20"/>
  <c r="H294" i="20"/>
  <c r="H286" i="20"/>
  <c r="H268" i="20"/>
  <c r="H252" i="20"/>
  <c r="H238" i="20"/>
  <c r="H212" i="20"/>
  <c r="H193" i="20"/>
  <c r="H170" i="20"/>
  <c r="H148" i="20"/>
  <c r="H137" i="20"/>
  <c r="H111" i="20"/>
  <c r="H102" i="20"/>
  <c r="H76" i="20"/>
  <c r="H61" i="20"/>
  <c r="H38" i="20"/>
  <c r="H23" i="20"/>
  <c r="H14" i="20"/>
  <c r="I272" i="17"/>
  <c r="G272" i="17"/>
  <c r="F272" i="17"/>
  <c r="E272" i="17"/>
  <c r="D272" i="17"/>
  <c r="I266" i="17"/>
  <c r="G266" i="17"/>
  <c r="F266" i="17"/>
  <c r="E266" i="17"/>
  <c r="D266" i="17"/>
  <c r="I257" i="17"/>
  <c r="G257" i="17"/>
  <c r="F257" i="17"/>
  <c r="E257" i="17"/>
  <c r="D257" i="17"/>
  <c r="I251" i="17"/>
  <c r="G251" i="17"/>
  <c r="F251" i="17"/>
  <c r="E251" i="17"/>
  <c r="D251" i="17"/>
  <c r="H251" i="17"/>
  <c r="I244" i="17"/>
  <c r="I237" i="17"/>
  <c r="G237" i="17"/>
  <c r="F237" i="17"/>
  <c r="E237" i="17"/>
  <c r="D237" i="17"/>
  <c r="I231" i="17"/>
  <c r="G231" i="17"/>
  <c r="F231" i="17"/>
  <c r="E231" i="17"/>
  <c r="D231" i="17"/>
  <c r="I222" i="17"/>
  <c r="G222" i="17"/>
  <c r="F222" i="17"/>
  <c r="E222" i="17"/>
  <c r="D222" i="17"/>
  <c r="I207" i="17"/>
  <c r="G207" i="17"/>
  <c r="F207" i="17"/>
  <c r="E207" i="17"/>
  <c r="D207" i="17"/>
  <c r="I197" i="17"/>
  <c r="G197" i="17"/>
  <c r="F197" i="17"/>
  <c r="E197" i="17"/>
  <c r="D197" i="17"/>
  <c r="I183" i="17"/>
  <c r="G183" i="17"/>
  <c r="F183" i="17"/>
  <c r="E183" i="17"/>
  <c r="D183" i="17"/>
  <c r="I169" i="17"/>
  <c r="G169" i="17"/>
  <c r="F169" i="17"/>
  <c r="E169" i="17"/>
  <c r="D169" i="17"/>
  <c r="I154" i="17"/>
  <c r="G154" i="17"/>
  <c r="F154" i="17"/>
  <c r="E154" i="17"/>
  <c r="D154" i="17"/>
  <c r="I139" i="17"/>
  <c r="G139" i="17"/>
  <c r="F139" i="17"/>
  <c r="E139" i="17"/>
  <c r="D139" i="17"/>
  <c r="I132" i="17"/>
  <c r="G132" i="17"/>
  <c r="F132" i="17"/>
  <c r="E132" i="17"/>
  <c r="D132" i="17"/>
  <c r="I111" i="17"/>
  <c r="G111" i="17"/>
  <c r="F111" i="17"/>
  <c r="E111" i="17"/>
  <c r="D111" i="17"/>
  <c r="I101" i="17"/>
  <c r="G101" i="17"/>
  <c r="F101" i="17"/>
  <c r="E101" i="17"/>
  <c r="D101" i="17"/>
  <c r="I78" i="17"/>
  <c r="G78" i="17"/>
  <c r="F78" i="17"/>
  <c r="E78" i="17"/>
  <c r="D78" i="17"/>
  <c r="I61" i="17"/>
  <c r="G61" i="17"/>
  <c r="F61" i="17"/>
  <c r="E61" i="17"/>
  <c r="D61" i="17"/>
  <c r="I36" i="17"/>
  <c r="G36" i="17"/>
  <c r="F36" i="17"/>
  <c r="E36" i="17"/>
  <c r="D36" i="17"/>
  <c r="I24" i="17"/>
  <c r="G24" i="17"/>
  <c r="F24" i="17"/>
  <c r="E24" i="17"/>
  <c r="D24" i="17"/>
  <c r="I12" i="17"/>
  <c r="G12" i="17"/>
  <c r="F12" i="17"/>
  <c r="E12" i="17"/>
  <c r="D12" i="17"/>
  <c r="H272" i="17" l="1"/>
  <c r="H266" i="17"/>
  <c r="H257" i="17"/>
  <c r="H237" i="17"/>
  <c r="H231" i="17"/>
  <c r="H222" i="17"/>
  <c r="H207" i="17"/>
  <c r="H197" i="17"/>
  <c r="H183" i="17"/>
  <c r="H169" i="17"/>
  <c r="H154" i="17"/>
  <c r="H139" i="17"/>
  <c r="H132" i="17"/>
  <c r="H111" i="17"/>
  <c r="H101" i="17"/>
  <c r="H78" i="17"/>
  <c r="H61" i="17"/>
  <c r="H36" i="17"/>
  <c r="H24" i="17"/>
  <c r="H12" i="17"/>
  <c r="D273" i="17" l="1"/>
  <c r="B11" i="10" s="1"/>
  <c r="E26" i="18" l="1"/>
  <c r="C12" i="10" s="1"/>
  <c r="D8" i="15"/>
  <c r="B14" i="10" s="1"/>
  <c r="E8" i="15"/>
  <c r="C14" i="10" s="1"/>
  <c r="F8" i="15"/>
  <c r="D14" i="10" s="1"/>
  <c r="G8" i="15"/>
  <c r="E14" i="10" s="1"/>
  <c r="D8" i="19"/>
  <c r="B13" i="10" s="1"/>
  <c r="E8" i="19"/>
  <c r="C13" i="10" s="1"/>
  <c r="F8" i="19"/>
  <c r="D13" i="10" s="1"/>
  <c r="G8" i="19"/>
  <c r="E13" i="10" s="1"/>
  <c r="I8" i="15"/>
  <c r="G14" i="10" s="1"/>
  <c r="I8" i="19"/>
  <c r="G13" i="10" s="1"/>
  <c r="E273" i="17" l="1"/>
  <c r="C11" i="10" s="1"/>
  <c r="I273" i="17"/>
  <c r="G11" i="10" s="1"/>
  <c r="G273" i="17"/>
  <c r="E11" i="10" s="1"/>
  <c r="G26" i="18"/>
  <c r="E12" i="10" s="1"/>
  <c r="F273" i="17"/>
  <c r="D11" i="10" s="1"/>
  <c r="F26" i="18"/>
  <c r="D12" i="10" s="1"/>
  <c r="H8" i="19"/>
  <c r="H8" i="15"/>
  <c r="F322" i="20"/>
  <c r="D10" i="10" s="1"/>
  <c r="E322" i="20"/>
  <c r="C10" i="10" s="1"/>
  <c r="I322" i="20"/>
  <c r="G10" i="10" s="1"/>
  <c r="D26" i="18"/>
  <c r="B12" i="10" s="1"/>
  <c r="D322" i="20"/>
  <c r="B10" i="10" s="1"/>
  <c r="I26" i="18"/>
  <c r="G12" i="10" s="1"/>
  <c r="F13" i="10"/>
  <c r="F14" i="10"/>
  <c r="C15" i="10" l="1"/>
  <c r="F11" i="10"/>
  <c r="H26" i="18"/>
  <c r="F12" i="10"/>
  <c r="D15" i="10"/>
  <c r="H273" i="17"/>
  <c r="B15" i="10"/>
  <c r="G15" i="10"/>
  <c r="G322" i="20"/>
  <c r="E10" i="10" s="1"/>
  <c r="F10" i="10" l="1"/>
  <c r="F15" i="10" s="1"/>
  <c r="E15" i="10"/>
  <c r="H322" i="20" l="1"/>
</calcChain>
</file>

<file path=xl/sharedStrings.xml><?xml version="1.0" encoding="utf-8"?>
<sst xmlns="http://schemas.openxmlformats.org/spreadsheetml/2006/main" count="686" uniqueCount="590">
  <si>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</si>
  <si>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</si>
  <si>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</si>
  <si>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10, Bajkalská 19/1534</t>
  </si>
  <si>
    <t>Mateřská škola, Praha 10, Hřibská 1/2102</t>
  </si>
  <si>
    <t>Mateřská škola, Praha 10, Chmelová 8/2921</t>
  </si>
  <si>
    <t>Mateřská škola, Praha 10, Přetlucká 51/2252</t>
  </si>
  <si>
    <t>Mateřská škola, Praha 10, Nedvězská 27/2224</t>
  </si>
  <si>
    <t>Mateřská škola, Praha 10, Vladivostocká 8/1034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</si>
  <si>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</si>
  <si>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</si>
  <si>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</si>
  <si>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</si>
  <si>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</si>
  <si>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</si>
  <si>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</si>
  <si>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</si>
  <si>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</si>
  <si>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</si>
  <si>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</si>
  <si>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</si>
  <si>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4, Na Příčné mezi 186</t>
  </si>
  <si>
    <t>Mateřská škola, Praha 13, Běhounkova 2300</t>
  </si>
  <si>
    <t>Mateřská škola, Praha 13, Ovčí hájek 2177</t>
  </si>
  <si>
    <t>Mateřská škola Korálek, Praha 9 - Černý Most, Bobkova 766</t>
  </si>
  <si>
    <t>Mateřská škola, Praha 9 - Lehovec, Chvaletická 917</t>
  </si>
  <si>
    <t>Mateřská škola, Praha 9 - Černý Most, Paculova 1115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</si>
  <si>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</si>
  <si>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</si>
  <si>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</si>
  <si>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 9 - Hloubětín, Zelenečská 500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</si>
  <si>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</si>
  <si>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</si>
  <si>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</si>
  <si>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</si>
  <si>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</si>
  <si>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</si>
  <si>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</si>
  <si>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</si>
  <si>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</si>
  <si>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</si>
  <si>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</si>
  <si>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</si>
  <si>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</si>
  <si>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</si>
  <si>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</si>
  <si>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</si>
  <si>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</si>
  <si>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</si>
  <si>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</si>
  <si>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Praha 3</t>
  </si>
  <si>
    <t>KUNRATICE</t>
  </si>
  <si>
    <t>Praha 22</t>
  </si>
  <si>
    <t xml:space="preserve">Základní školy                          </t>
  </si>
  <si>
    <t>Praha 1</t>
  </si>
  <si>
    <t>MČ Praha 1 celkem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</si>
  <si>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</si>
  <si>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</si>
  <si>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</si>
  <si>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 a Mateřská škola, Praha 2, Resslova 10</t>
  </si>
  <si>
    <t>Základní škola, Praha 2, Sázavská 5</t>
  </si>
  <si>
    <t>MČ Praha 2 celkem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</si>
  <si>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</si>
  <si>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</si>
  <si>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</si>
  <si>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</si>
  <si>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</si>
  <si>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MČ Praha 3 celkem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</si>
  <si>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</si>
  <si>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</si>
  <si>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</si>
  <si>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</si>
  <si>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</si>
  <si>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</si>
  <si>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</si>
  <si>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</si>
  <si>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</si>
  <si>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</si>
  <si>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</si>
  <si>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</si>
  <si>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</si>
  <si>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</si>
  <si>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</si>
  <si>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Správní obvod  Praha 4 celkem</t>
  </si>
  <si>
    <t>Základní škola a mateřská škola Praha - Slivenec, Ke Smíchovu 16</t>
  </si>
  <si>
    <t>Správní obvod Praha 5 celkem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</si>
  <si>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</si>
  <si>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</si>
  <si>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</si>
  <si>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</si>
  <si>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</si>
  <si>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</si>
  <si>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</si>
  <si>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</si>
  <si>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</si>
  <si>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</si>
  <si>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</si>
  <si>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Správní obvod Praha 6 celkem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</si>
  <si>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</si>
  <si>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</si>
  <si>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</si>
  <si>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</si>
  <si>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</si>
  <si>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</si>
  <si>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</si>
  <si>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Správní obvod Praha 7 celkem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</si>
  <si>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</si>
  <si>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</si>
  <si>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</si>
  <si>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</si>
  <si>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</si>
  <si>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</si>
  <si>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</si>
  <si>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</si>
  <si>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</si>
  <si>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</si>
  <si>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</si>
  <si>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</si>
  <si>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Správní obvod Praha 8 celkem</t>
  </si>
  <si>
    <t>MČ Praha 9 celkem</t>
  </si>
  <si>
    <t>Praha 10</t>
  </si>
  <si>
    <t>Základní škola, Praha 10, Brigádniků 14/510</t>
  </si>
  <si>
    <t>Základní škola, Praha 10, Břečťanová 6/2919</t>
  </si>
  <si>
    <t>Základní škola, Praha 10, Hostýnská 2/2100</t>
  </si>
  <si>
    <t>Základní škola, Praha 10, Jakutská 2/1210</t>
  </si>
  <si>
    <t>Základní škola, Praha 10, Olešská 18/2222</t>
  </si>
  <si>
    <t>Základní škola, Praha 10, Švehlova 12/2900</t>
  </si>
  <si>
    <t>Základní škola, Praha 10, U Roháčových kasáren 19/1381</t>
  </si>
  <si>
    <t>Základní škola, Praha 10, U Vršovického nádraží 1/950</t>
  </si>
  <si>
    <t>Základní škola, Praha 10, V Rybníčkách 31/1980</t>
  </si>
  <si>
    <t>MČ Praha 10 celkem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</si>
  <si>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</si>
  <si>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</si>
  <si>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</si>
  <si>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</si>
  <si>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</si>
  <si>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</si>
  <si>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Základní škola, Praha 4, V Ladech 6</t>
  </si>
  <si>
    <t>Správní obvod Praha 11 celkem</t>
  </si>
  <si>
    <t>Správní obvod Praha 12 celkem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</si>
  <si>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</si>
  <si>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</si>
  <si>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</si>
  <si>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</si>
  <si>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</si>
  <si>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</si>
  <si>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Správní obvod Praha 13 celkem</t>
  </si>
  <si>
    <t>Základní škola, Praha 9 - Černý Most, Gen. Janouška 1006</t>
  </si>
  <si>
    <t>Základní škola, Praha 9 - Hloubětín, Hloubětínská 700</t>
  </si>
  <si>
    <t>Základní škola, Praha 9 - Lehovec, Chvaletická 918</t>
  </si>
  <si>
    <t>Základní škola, Praha 9 - Kyje, Šimanovská 16</t>
  </si>
  <si>
    <t>Základní škola, Praha 9 - Černý Most, Vybíralova 964</t>
  </si>
  <si>
    <t>Základní škola, Praha 9 - Dolní Počernice, Národních hrdinů 70</t>
  </si>
  <si>
    <t>Správní obvod Praha 14 celkem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</si>
  <si>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</si>
  <si>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</si>
  <si>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</si>
  <si>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</si>
  <si>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</si>
  <si>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</si>
  <si>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Správní obvod Praha 15 celkem</t>
  </si>
  <si>
    <t>Praha 16</t>
  </si>
  <si>
    <t>Zbraslav</t>
  </si>
  <si>
    <t>Správní obvod Praha 16 celkem</t>
  </si>
  <si>
    <t>Základní škola a Mateřská škola, Praha 5 - Zličín, Nedašovská 328</t>
  </si>
  <si>
    <t>Správní obvod Praha 17 celkem</t>
  </si>
  <si>
    <t>Praha 18</t>
  </si>
  <si>
    <t>MČ Praha 18 celkem</t>
  </si>
  <si>
    <t>Správní obvod Praha 19 celkem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</si>
  <si>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</si>
  <si>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</si>
  <si>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</si>
  <si>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</si>
  <si>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MČ Praha 20 celkem</t>
  </si>
  <si>
    <t>Masarykova základní škola, Praha 9 - Klánovice, Slavětínská 200</t>
  </si>
  <si>
    <t>Správní obvod Praha 21 celkem</t>
  </si>
  <si>
    <t>Základní škola, Praha 10, nám. Bří Jandusů 2</t>
  </si>
  <si>
    <t>Správní obvod Praha 22 celkem</t>
  </si>
  <si>
    <t>Správní obvod Praha 1 -22 celkem</t>
  </si>
  <si>
    <t>počet zam.</t>
  </si>
  <si>
    <t>Školní jídelny</t>
  </si>
  <si>
    <t>MČ Praha 16 celkem</t>
  </si>
  <si>
    <t>Celkem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</si>
  <si>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</si>
  <si>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</si>
  <si>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</si>
  <si>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</si>
  <si>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</si>
  <si>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</si>
  <si>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</si>
  <si>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</si>
  <si>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MČ PRAHA 5 - celkem</t>
  </si>
  <si>
    <t>PRAHA 6</t>
  </si>
  <si>
    <t>Správní obvod  PRAHA 6 - celkem</t>
  </si>
  <si>
    <t>PRAHA 7</t>
  </si>
  <si>
    <t>Správní obvod PRAHA 7- celkem</t>
  </si>
  <si>
    <t>PRAHA 8</t>
  </si>
  <si>
    <t>DOLNÍ CHABRY</t>
  </si>
  <si>
    <t>Správní obod PRAHA 8 - celkem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</si>
  <si>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</si>
  <si>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</si>
  <si>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</si>
  <si>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</si>
  <si>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</si>
  <si>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</si>
  <si>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</si>
  <si>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</si>
  <si>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</si>
  <si>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</si>
  <si>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</si>
  <si>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</si>
  <si>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</si>
  <si>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</si>
  <si>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</si>
  <si>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</si>
  <si>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</si>
  <si>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</si>
  <si>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</si>
  <si>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</si>
  <si>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</si>
  <si>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</si>
  <si>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</si>
  <si>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</si>
  <si>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</si>
  <si>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</si>
  <si>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</si>
  <si>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</si>
  <si>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</si>
  <si>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</si>
  <si>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</si>
  <si>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</si>
  <si>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</si>
  <si>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</si>
  <si>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</si>
  <si>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</si>
  <si>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</si>
  <si>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</si>
  <si>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</si>
  <si>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</si>
  <si>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</si>
  <si>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</si>
  <si>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</si>
  <si>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</si>
  <si>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</si>
  <si>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</si>
  <si>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</si>
  <si>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</si>
  <si>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</si>
  <si>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</si>
  <si>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</si>
  <si>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</si>
  <si>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</si>
  <si>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</si>
  <si>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</si>
  <si>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</si>
  <si>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</si>
  <si>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</si>
  <si>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</si>
  <si>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</si>
  <si>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</si>
  <si>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</si>
  <si>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</si>
  <si>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</si>
  <si>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Mateřská škola, Praha 3, Jeseniova 98/2593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</si>
  <si>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</si>
  <si>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</si>
  <si>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</si>
  <si>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</si>
  <si>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</si>
  <si>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</si>
  <si>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</si>
  <si>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Fillova 11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</si>
  <si>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</si>
  <si>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</si>
  <si>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</si>
  <si>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</si>
  <si>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</si>
  <si>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</si>
  <si>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</si>
  <si>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</si>
  <si>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</si>
  <si>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</si>
  <si>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</si>
  <si>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</si>
  <si>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</si>
  <si>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</si>
  <si>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</si>
  <si>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</si>
  <si>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</si>
  <si>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</si>
  <si>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</si>
  <si>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</si>
  <si>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</si>
  <si>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</si>
  <si>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</si>
  <si>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</si>
  <si>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</si>
  <si>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</si>
  <si>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</si>
  <si>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MČ PRAHA 4 - celkem</t>
  </si>
  <si>
    <t>BĚCHOVICE</t>
  </si>
  <si>
    <t>KOLOVRATY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</si>
  <si>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</si>
  <si>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</si>
  <si>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</si>
  <si>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</si>
  <si>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</si>
  <si>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</si>
  <si>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</si>
  <si>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</si>
  <si>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</si>
  <si>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</si>
  <si>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</si>
  <si>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</si>
  <si>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</si>
  <si>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</si>
  <si>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</si>
  <si>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</si>
  <si>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</si>
  <si>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</si>
  <si>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</si>
  <si>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</si>
  <si>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</si>
  <si>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Waldorfská mateřská škola, Praha 3, Koněvova 240a/2497</t>
  </si>
  <si>
    <t>Mateřská škola, Praha 3, Sudoměřská 54/1137</t>
  </si>
  <si>
    <t xml:space="preserve">Mateřská škola Kunratice, Praha 4, Předškolní 880  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</si>
  <si>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</si>
  <si>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</si>
  <si>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</si>
  <si>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</si>
  <si>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</si>
  <si>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</si>
  <si>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</si>
  <si>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</si>
  <si>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</si>
  <si>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</si>
  <si>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</si>
  <si>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</si>
  <si>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</si>
  <si>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</si>
  <si>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škola, Praha 10, Benešovská 28/2291</t>
  </si>
  <si>
    <t>Mateřská škola, Praha 10, Štěchovická 4/1981, příspěvková organizace</t>
  </si>
  <si>
    <t>Mateřská škola, Praha 10, Tolstého 2a/ 1353, příspěvková organizace</t>
  </si>
  <si>
    <t>Mateřská škola U Vršovického nádraží, Praha 10, Sámova 2a, příspěvková organizace</t>
  </si>
  <si>
    <t>Mateřská škola, Praha 10, Ve Stínu 10/2103, příspěvková organizace</t>
  </si>
  <si>
    <t>Mateřská škola, Praha 10, Zvonková 12/2901, příspěvková organizace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</si>
  <si>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</si>
  <si>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</si>
  <si>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</si>
  <si>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</si>
  <si>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</si>
  <si>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</si>
  <si>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</si>
  <si>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</si>
  <si>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</si>
  <si>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</si>
  <si>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</si>
  <si>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</si>
  <si>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</si>
  <si>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</si>
  <si>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</si>
  <si>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</si>
  <si>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</si>
  <si>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</si>
  <si>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</si>
  <si>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</si>
  <si>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</si>
  <si>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Mateřská škola Sluníčko, Praha 9 - Újezd nad Lesy, Polesná 1690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</si>
  <si>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</si>
  <si>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</si>
  <si>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</si>
  <si>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</si>
  <si>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</si>
  <si>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</si>
  <si>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</si>
  <si>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</si>
  <si>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</si>
  <si>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</si>
  <si>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</si>
  <si>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</si>
  <si>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</si>
  <si>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</si>
  <si>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</si>
  <si>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</si>
  <si>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škola, Praha 10, Gutova 39/1987</t>
  </si>
  <si>
    <t>Základní škola Karla Čapka, Praha 10, Kodaňská 16/658</t>
  </si>
  <si>
    <t>Základní škola Eden, Praha 10, Vladivostocká 6/1035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</si>
  <si>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</si>
  <si>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</si>
  <si>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</si>
  <si>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</si>
  <si>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</si>
  <si>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</si>
  <si>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</si>
  <si>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</si>
  <si>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</si>
  <si>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</si>
  <si>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s rozšířenou výukou jazyků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</si>
  <si>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</si>
  <si>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</si>
  <si>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</si>
  <si>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</si>
  <si>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</si>
  <si>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a Mateřská škola, Praha 10 - Štěrboholy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</si>
  <si>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</si>
  <si>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</si>
  <si>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</si>
  <si>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</si>
  <si>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</si>
  <si>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</si>
  <si>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</si>
  <si>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Mateřská škola, Praha 10, U Roháčových  kasáren 14/1215, příspěvková organizace</t>
  </si>
  <si>
    <t>BŘEZINÉVES</t>
  </si>
  <si>
    <t>Školní jídelna Praha - Radotín</t>
  </si>
  <si>
    <t>Základní škola Praha - Radotín</t>
  </si>
  <si>
    <t>Malostranská základní škola</t>
  </si>
  <si>
    <t>Základní škola nám.Curieových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</si>
  <si>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</si>
  <si>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</si>
  <si>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</si>
  <si>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</si>
  <si>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</si>
  <si>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</si>
  <si>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</si>
  <si>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</si>
  <si>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</si>
  <si>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</si>
  <si>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J.Gutha - Jarkovského</t>
  </si>
  <si>
    <t>Základní škola u svatého Štěpána Praha 2, Štěpánská 8</t>
  </si>
  <si>
    <t>Základní škola a Mateřská škola, Praha 4, Ohradní 49</t>
  </si>
  <si>
    <t>Základní škola a mateřská škola, Praha 8, U školské zahrady 4</t>
  </si>
  <si>
    <t>Základní škola a Mateřská škola  Na Balabence</t>
  </si>
  <si>
    <t>Základní škola a Mateřská škola generála Františka Fajtla DFC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</si>
  <si>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</si>
  <si>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</si>
  <si>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</si>
  <si>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</si>
  <si>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</si>
  <si>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</si>
  <si>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</si>
  <si>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</si>
  <si>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</si>
  <si>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</si>
  <si>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</si>
  <si>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10, Magnitogorská 14/1430</t>
  </si>
  <si>
    <t>Mateřská škola, Praha 10, Mládežnická 1/3078</t>
  </si>
  <si>
    <t>Mateřská škola, Praha 4, V Benátkách 1751</t>
  </si>
  <si>
    <t xml:space="preserve">Mateřská škola K Lukám 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</si>
  <si>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</si>
  <si>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</si>
  <si>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</si>
  <si>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</si>
  <si>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Klánovice, Praha 9 - Klánovice,  V Žáčku 219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</si>
  <si>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</si>
  <si>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</si>
  <si>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</si>
  <si>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</si>
  <si>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</si>
  <si>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</si>
  <si>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</si>
  <si>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</si>
  <si>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</si>
  <si>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</si>
  <si>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</si>
  <si>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</si>
  <si>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</si>
  <si>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</si>
  <si>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</si>
  <si>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10, Dvouletky 8/601, příspěvková organizace </t>
  </si>
  <si>
    <t xml:space="preserve">Mateřská škola, Praha 10, Kodaňská 14/989 </t>
  </si>
  <si>
    <t xml:space="preserve">Mateřská škola, Praha 10, Omská 6/1354 </t>
  </si>
  <si>
    <t xml:space="preserve">Mateřská škola, Praha 10, Tuchorazská 2a/472, příspěvková organizace </t>
  </si>
  <si>
    <t xml:space="preserve">Základní škola, Praha 10, Nad Vodovodem 81/460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</si>
  <si>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</si>
  <si>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</si>
  <si>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</si>
  <si>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</si>
  <si>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</si>
  <si>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</si>
  <si>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</si>
  <si>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</si>
  <si>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</si>
  <si>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</si>
  <si>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</si>
  <si>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</si>
  <si>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</si>
  <si>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</si>
  <si>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</si>
  <si>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</si>
  <si>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Příborská </t>
  </si>
  <si>
    <t xml:space="preserve">Základní škola Dr. Edvarda Beneše, Praha 9 - Čakovice, náměstí Jiřího Berana 500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</si>
  <si>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</si>
  <si>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</si>
  <si>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</si>
  <si>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</si>
  <si>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</si>
  <si>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</si>
  <si>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Školní jídelna, Praha 10, Vršovická 68/1429, příspěvková organizace</t>
  </si>
  <si>
    <t>Základní škola Járy Cimrmana Lysolaje</t>
  </si>
  <si>
    <t>Základní škola, Praha 3, Cimburkova 18/600</t>
  </si>
  <si>
    <t xml:space="preserve">Základní škola Praha - Lipence </t>
  </si>
  <si>
    <t>Mateřská škola  Matěchova, Praha 4, Halasova 1069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</si>
  <si>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</si>
  <si>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</si>
  <si>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</si>
  <si>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</si>
  <si>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</si>
  <si>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</si>
  <si>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</si>
  <si>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</si>
  <si>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</si>
  <si>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</si>
  <si>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</si>
  <si>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</si>
  <si>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Matjuchinova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</si>
  <si>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</si>
  <si>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</si>
  <si>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</si>
  <si>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</si>
  <si>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</si>
  <si>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</si>
  <si>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</si>
  <si>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</si>
  <si>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Emy Destinnové, Praha 6, náměstí Svobody 3/930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</si>
  <si>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</si>
  <si>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</si>
  <si>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</si>
  <si>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</si>
  <si>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</si>
  <si>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</si>
  <si>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</si>
  <si>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</si>
  <si>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</si>
  <si>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</si>
  <si>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</si>
  <si>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</si>
  <si>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</si>
  <si>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</si>
  <si>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 xml:space="preserve">Mateřská škola, Praha 9-Hostavice, U Hostavického potoka 803/71, příspěvková organizace  </t>
  </si>
  <si>
    <t>Základní škola s rozšířenou výukou tělesné výchovy, Praha 4, Jitřní 185, příspěvková organizace</t>
  </si>
  <si>
    <t>Základní škola Formanská, příspěvková organizace</t>
  </si>
  <si>
    <t>Základní škola a mateřská škola, Praha 2, Na Smetance 1</t>
  </si>
  <si>
    <t>Základní škola, Praha 5 – Hlubočepy, Pod Žvahovem 463, příspěvková organizace</t>
  </si>
  <si>
    <t>zřizovaných městskými částmi hlavního města Prahy na rok 2021</t>
  </si>
  <si>
    <t>Návrh na rok 2021</t>
  </si>
  <si>
    <t>Mateřská škola Karásek v Praze 12, příspěvková organizace</t>
  </si>
  <si>
    <t xml:space="preserve">Mateřská škola PALOUČEK, Praha 13, Husníkova 2075, příspěvková organizace </t>
  </si>
  <si>
    <t>Mateřská škola MOTÝLEK, Praha 13, Vlasákova 955</t>
  </si>
  <si>
    <t>Matařská škola U Veverek</t>
  </si>
  <si>
    <t>Mateřská škola "Slunéčko" Praha 5 - Košíře, Beníškové 988, příspěvková organizace</t>
  </si>
  <si>
    <t xml:space="preserve">Mateřská škola, Praha 5 - Hlubočepy, Hlubočepská 90, příspěvková organizace </t>
  </si>
  <si>
    <t>Mateřská škola, Praha 5 - Smíchov, Kroupova 2775, příspěvková organizace</t>
  </si>
  <si>
    <t>Mateřská škola "U Krtečka"  Praha 5 - Motol, Kudrnova 235, příspěvková organizace</t>
  </si>
  <si>
    <t>Mateřská škola, Praha 5 - Barrandov, Kurandové 669, příspěvková organizace</t>
  </si>
  <si>
    <t>Mateřská škola, Praha 5 - Barrandov, Lohniského 830, příspěvková organizace</t>
  </si>
  <si>
    <t>Mateřská škola, Praha 5 - Barrandov, Lohniského 851, příspěvková organizace</t>
  </si>
  <si>
    <t>Mateřská škola, Praha 5 - Smíchov, Nad Palatou 613, příspěvková organizace</t>
  </si>
  <si>
    <t>Mateřská škola, Praha 5 - Košíře, Peroutkova 1004, příspěvková organizace</t>
  </si>
  <si>
    <t>Mateřská škola, Praha 5 - Košíře, Podbělohorská 2185, příspěvková organizace</t>
  </si>
  <si>
    <t>Mateřská škola, Praha 5 - Barrandov, Tréglova 780, příspěvková organizace</t>
  </si>
  <si>
    <t>Mateřská škola se speciálními třídami DUHA Praha 5 - Košíře, Trojdílná 1117, příspěvková organizace</t>
  </si>
  <si>
    <t>Mateřská škola, Praha 5 - Smíchov, U Železničního mostu 2629, příspěvková organizace</t>
  </si>
  <si>
    <t>Základní škola waldorfská, Praha 5 - Jinonice, Butovická 228/9, příspěvková organizace</t>
  </si>
  <si>
    <t>Fakultní základní škola s rozšířenou výukou jazyků při PedF UK, Praha 5 - Smíchov, Drtinova 1/1861, příspěvková organizace</t>
  </si>
  <si>
    <t>Základní škola a mateřská škola Praha 5 - Smíchov, Grafická 13/1060, příspěvková organizace</t>
  </si>
  <si>
    <t>Základní škola a mateřská škola Barrandov, Praha 5 - Hlubočepy, Chaplinovo nám. 1/615, příspěvková organizace</t>
  </si>
  <si>
    <t>Základní škola a mateřská škola Praha 5 - Smíchov, Kořenského 10/760, příspěvková organizace</t>
  </si>
  <si>
    <t>Základní škola Praha 5 - Košíře, Nepomucká 1/139, příspěvková organizace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</si>
  <si>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</si>
  <si>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</si>
  <si>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a mateřská škola Praha 5 - Smíchov, U Santošky 1/1007, příspěvková organizace</t>
  </si>
  <si>
    <t>Tyršova základní škola a mateřská škola Praha 5 - Jinonice, U Tyršovy školy 1/430, příspěvková organizace</t>
  </si>
  <si>
    <t>Fakultní základní škola a mateřská škola Barrandov II při PedF UK, Praha 5 - Hlubočepy, V Remízku 7/919, příspěvková organizace</t>
  </si>
  <si>
    <t>Základní škola a mateřská škola Praha 5 - Košíře, Weberova 1/1090, příspěvková organizace</t>
  </si>
  <si>
    <t xml:space="preserve">Základní škola s rozšířenou výukou jazyků, Praha 4, Filosofská 3 </t>
  </si>
  <si>
    <t>Základní škola a Mateřská škola Věry Čáslavské, Praha 6</t>
  </si>
  <si>
    <t>Mateřská škola HAVAJ, Praha 13, Mezi Školami 2482</t>
  </si>
  <si>
    <t>Mateřská škola, Praha 10, Troilova 17/474</t>
  </si>
  <si>
    <t>Mateřská škola K Roztokům</t>
  </si>
  <si>
    <t>Základní škola Praha 5 - Řeporyje</t>
  </si>
  <si>
    <t>Základní škola Praha - Kbely</t>
  </si>
  <si>
    <t xml:space="preserve">Základní škola Jana Wericha, Praha 6 - Řepy, Španielova 19/1111 </t>
  </si>
  <si>
    <t>Základní škola genpor. Františka Peřiny, Praha 6 - Řepy, Socháňova 1139</t>
  </si>
  <si>
    <t xml:space="preserve">1. Mateřská škola, Praha 9 - Újezd nad Lesy, Čentická 2222 </t>
  </si>
  <si>
    <t>Mateřská škola ČTYŘLÍSTEK, Praha 13, Mezi Školami 2323</t>
  </si>
  <si>
    <t>Základní umělecká škola Blatiny, Praha 6 - Řepy, Španielova 50/1124</t>
  </si>
  <si>
    <t>Základní umělecká škola Praha  - Zbraslav</t>
  </si>
  <si>
    <t>Základní škola Praha - Dolní Chabry, příspěvková organizace</t>
  </si>
  <si>
    <t xml:space="preserve">Základní škola Fryčovická </t>
  </si>
  <si>
    <t>Příloha č. 7 k usnesení Zastupitelstva HMP č. 22/1 ze dne 17.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</si>
</sst>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29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0" fillId="0" borderId="0" xfId="0" applyNumberFormat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0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0" borderId="2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vertical="center" wrapText="1"/>
    </xf>
    <xf numFmtId="164" fontId="7" fillId="0" borderId="0" xfId="0" applyNumberFormat="1" applyFont="1" applyAlignment="1">
      <alignment vertical="center"/>
    </xf>
    <xf numFmtId="0" fontId="7" fillId="2" borderId="37" xfId="0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2" borderId="25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50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/>
    <xf numFmtId="0" fontId="10" fillId="0" borderId="20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7" fillId="0" borderId="0" xfId="0" applyFont="1" applyFill="1"/>
    <xf numFmtId="0" fontId="10" fillId="0" borderId="20" xfId="0" applyFont="1" applyBorder="1" applyAlignment="1">
      <alignment horizontal="left" wrapText="1"/>
    </xf>
    <xf numFmtId="0" fontId="7" fillId="0" borderId="22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10" fillId="0" borderId="0" xfId="0" applyFont="1" applyFill="1"/>
    <xf numFmtId="0" fontId="10" fillId="0" borderId="0" xfId="0" applyFont="1" applyFill="1" applyBorder="1" applyAlignment="1">
      <alignment horizontal="left" wrapText="1"/>
    </xf>
    <xf numFmtId="0" fontId="7" fillId="0" borderId="39" xfId="0" applyFont="1" applyFill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164" fontId="7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7" fillId="0" borderId="0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3" borderId="25" xfId="0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4" fontId="7" fillId="3" borderId="26" xfId="0" applyNumberFormat="1" applyFont="1" applyFill="1" applyBorder="1" applyAlignment="1">
      <alignment vertical="center" wrapText="1"/>
    </xf>
    <xf numFmtId="1" fontId="7" fillId="3" borderId="27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vertical="center" wrapText="1"/>
    </xf>
    <xf numFmtId="0" fontId="10" fillId="3" borderId="3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horizontal="center" vertical="center"/>
    </xf>
    <xf numFmtId="164" fontId="7" fillId="3" borderId="39" xfId="0" applyNumberFormat="1" applyFont="1" applyFill="1" applyBorder="1" applyAlignment="1">
      <alignment vertical="center" wrapText="1"/>
    </xf>
    <xf numFmtId="0" fontId="7" fillId="3" borderId="4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164" fontId="7" fillId="3" borderId="36" xfId="0" applyNumberFormat="1" applyFont="1" applyFill="1" applyBorder="1" applyAlignment="1">
      <alignment vertical="center" wrapText="1"/>
    </xf>
    <xf numFmtId="0" fontId="7" fillId="3" borderId="4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vertical="center" wrapText="1"/>
    </xf>
    <xf numFmtId="0" fontId="7" fillId="3" borderId="36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7" fillId="3" borderId="56" xfId="0" applyFont="1" applyFill="1" applyBorder="1" applyAlignment="1">
      <alignment vertical="center" wrapText="1"/>
    </xf>
    <xf numFmtId="164" fontId="10" fillId="3" borderId="36" xfId="0" applyNumberFormat="1" applyFont="1" applyFill="1" applyBorder="1" applyAlignment="1">
      <alignment vertical="center" wrapText="1"/>
    </xf>
    <xf numFmtId="1" fontId="7" fillId="3" borderId="37" xfId="0" applyNumberFormat="1" applyFont="1" applyFill="1" applyBorder="1" applyAlignment="1">
      <alignment horizontal="center" vertical="center"/>
    </xf>
    <xf numFmtId="1" fontId="7" fillId="3" borderId="41" xfId="0" applyNumberFormat="1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vertical="center" wrapText="1"/>
    </xf>
    <xf numFmtId="1" fontId="7" fillId="3" borderId="40" xfId="0" applyNumberFormat="1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3" fontId="7" fillId="3" borderId="27" xfId="0" applyNumberFormat="1" applyFont="1" applyFill="1" applyBorder="1" applyAlignment="1">
      <alignment vertical="center"/>
    </xf>
    <xf numFmtId="164" fontId="7" fillId="3" borderId="43" xfId="0" applyNumberFormat="1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vertical="center"/>
    </xf>
    <xf numFmtId="0" fontId="7" fillId="3" borderId="49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0" fontId="7" fillId="3" borderId="39" xfId="0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/>
    </xf>
    <xf numFmtId="4" fontId="7" fillId="0" borderId="8" xfId="0" applyNumberFormat="1" applyFont="1" applyFill="1" applyBorder="1" applyAlignment="1">
      <alignment vertical="center"/>
    </xf>
    <xf numFmtId="4" fontId="7" fillId="0" borderId="11" xfId="0" applyNumberFormat="1" applyFont="1" applyFill="1" applyBorder="1" applyAlignment="1">
      <alignment vertical="center"/>
    </xf>
    <xf numFmtId="4" fontId="10" fillId="0" borderId="14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7" fillId="0" borderId="28" xfId="0" applyNumberFormat="1" applyFont="1" applyFill="1" applyBorder="1" applyAlignment="1">
      <alignment vertical="center"/>
    </xf>
    <xf numFmtId="3" fontId="7" fillId="0" borderId="4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54" xfId="0" applyNumberFormat="1" applyFont="1" applyFill="1" applyBorder="1" applyAlignment="1">
      <alignment vertical="center"/>
    </xf>
    <xf numFmtId="2" fontId="7" fillId="0" borderId="8" xfId="0" applyNumberFormat="1" applyFont="1" applyFill="1" applyBorder="1" applyAlignment="1">
      <alignment vertical="center"/>
    </xf>
    <xf numFmtId="2" fontId="7" fillId="0" borderId="29" xfId="0" applyNumberFormat="1" applyFont="1" applyFill="1" applyBorder="1" applyAlignment="1">
      <alignment vertical="center"/>
    </xf>
    <xf numFmtId="2" fontId="10" fillId="0" borderId="17" xfId="0" applyNumberFormat="1" applyFont="1" applyFill="1" applyBorder="1" applyAlignment="1">
      <alignment vertical="center"/>
    </xf>
    <xf numFmtId="3" fontId="7" fillId="0" borderId="27" xfId="0" applyNumberFormat="1" applyFont="1" applyFill="1" applyBorder="1" applyAlignment="1">
      <alignment vertical="center"/>
    </xf>
    <xf numFmtId="3" fontId="7" fillId="0" borderId="24" xfId="0" applyNumberFormat="1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37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2" fontId="7" fillId="0" borderId="11" xfId="0" applyNumberFormat="1" applyFont="1" applyFill="1" applyBorder="1" applyAlignment="1">
      <alignment vertical="center"/>
    </xf>
    <xf numFmtId="2" fontId="7" fillId="0" borderId="33" xfId="0" applyNumberFormat="1" applyFont="1" applyFill="1" applyBorder="1" applyAlignment="1">
      <alignment vertical="center"/>
    </xf>
    <xf numFmtId="2" fontId="10" fillId="0" borderId="14" xfId="0" applyNumberFormat="1" applyFont="1" applyFill="1" applyBorder="1" applyAlignment="1">
      <alignment vertical="center"/>
    </xf>
    <xf numFmtId="2" fontId="7" fillId="0" borderId="25" xfId="0" applyNumberFormat="1" applyFont="1" applyFill="1" applyBorder="1" applyAlignment="1">
      <alignment vertical="center"/>
    </xf>
    <xf numFmtId="2" fontId="7" fillId="0" borderId="32" xfId="0" applyNumberFormat="1" applyFont="1" applyFill="1" applyBorder="1" applyAlignment="1">
      <alignment vertical="center"/>
    </xf>
    <xf numFmtId="2" fontId="7" fillId="0" borderId="38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vertical="center"/>
    </xf>
    <xf numFmtId="3" fontId="7" fillId="2" borderId="41" xfId="0" applyNumberFormat="1" applyFont="1" applyFill="1" applyBorder="1" applyAlignment="1">
      <alignment vertical="center"/>
    </xf>
    <xf numFmtId="3" fontId="7" fillId="2" borderId="27" xfId="0" applyNumberFormat="1" applyFont="1" applyFill="1" applyBorder="1" applyAlignment="1">
      <alignment vertical="center"/>
    </xf>
    <xf numFmtId="3" fontId="7" fillId="2" borderId="40" xfId="0" applyNumberFormat="1" applyFont="1" applyFill="1" applyBorder="1" applyAlignment="1">
      <alignment vertical="center"/>
    </xf>
    <xf numFmtId="3" fontId="10" fillId="2" borderId="13" xfId="0" applyNumberFormat="1" applyFont="1" applyFill="1" applyBorder="1" applyAlignment="1">
      <alignment vertical="center"/>
    </xf>
    <xf numFmtId="3" fontId="7" fillId="2" borderId="23" xfId="0" applyNumberFormat="1" applyFont="1" applyFill="1" applyBorder="1" applyAlignment="1">
      <alignment vertical="center"/>
    </xf>
    <xf numFmtId="3" fontId="10" fillId="2" borderId="23" xfId="0" applyNumberFormat="1" applyFont="1" applyFill="1" applyBorder="1" applyAlignment="1">
      <alignment vertical="center"/>
    </xf>
    <xf numFmtId="3" fontId="7" fillId="2" borderId="44" xfId="0" applyNumberFormat="1" applyFont="1" applyFill="1" applyBorder="1" applyAlignment="1">
      <alignment vertical="center"/>
    </xf>
    <xf numFmtId="3" fontId="7" fillId="2" borderId="55" xfId="0" applyNumberFormat="1" applyFont="1" applyFill="1" applyBorder="1" applyAlignment="1">
      <alignment vertical="center"/>
    </xf>
    <xf numFmtId="3" fontId="7" fillId="0" borderId="41" xfId="0" applyNumberFormat="1" applyFont="1" applyFill="1" applyBorder="1" applyAlignment="1">
      <alignment vertical="center"/>
    </xf>
    <xf numFmtId="3" fontId="7" fillId="2" borderId="37" xfId="0" applyNumberFormat="1" applyFont="1" applyFill="1" applyBorder="1" applyAlignment="1">
      <alignment vertical="center"/>
    </xf>
    <xf numFmtId="3" fontId="10" fillId="2" borderId="37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right" vertical="center"/>
    </xf>
    <xf numFmtId="3" fontId="7" fillId="2" borderId="27" xfId="0" applyNumberFormat="1" applyFont="1" applyFill="1" applyBorder="1" applyAlignment="1">
      <alignment horizontal="right" vertical="center"/>
    </xf>
    <xf numFmtId="3" fontId="7" fillId="2" borderId="28" xfId="0" applyNumberFormat="1" applyFont="1" applyFill="1" applyBorder="1" applyAlignment="1">
      <alignment vertical="center"/>
    </xf>
    <xf numFmtId="3" fontId="7" fillId="2" borderId="49" xfId="0" applyNumberFormat="1" applyFont="1" applyFill="1" applyBorder="1" applyAlignment="1">
      <alignment vertical="center"/>
    </xf>
    <xf numFmtId="3" fontId="10" fillId="2" borderId="16" xfId="0" applyNumberFormat="1" applyFont="1" applyFill="1" applyBorder="1" applyAlignment="1">
      <alignment vertical="center"/>
    </xf>
    <xf numFmtId="3" fontId="7" fillId="2" borderId="57" xfId="0" applyNumberFormat="1" applyFont="1" applyFill="1" applyBorder="1" applyAlignment="1">
      <alignment vertical="center"/>
    </xf>
    <xf numFmtId="3" fontId="7" fillId="2" borderId="58" xfId="0" applyNumberFormat="1" applyFont="1" applyFill="1" applyBorder="1" applyAlignment="1">
      <alignment vertical="center"/>
    </xf>
    <xf numFmtId="3" fontId="7" fillId="2" borderId="59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3" fontId="7" fillId="2" borderId="52" xfId="0" applyNumberFormat="1" applyFont="1" applyFill="1" applyBorder="1" applyAlignment="1">
      <alignment vertical="center"/>
    </xf>
    <xf numFmtId="4" fontId="7" fillId="2" borderId="11" xfId="0" applyNumberFormat="1" applyFont="1" applyFill="1" applyBorder="1" applyAlignment="1">
      <alignment vertical="center"/>
    </xf>
    <xf numFmtId="4" fontId="7" fillId="2" borderId="33" xfId="0" applyNumberFormat="1" applyFont="1" applyFill="1" applyBorder="1" applyAlignment="1">
      <alignment vertical="center"/>
    </xf>
    <xf numFmtId="4" fontId="10" fillId="2" borderId="14" xfId="0" applyNumberFormat="1" applyFont="1" applyFill="1" applyBorder="1" applyAlignment="1">
      <alignment vertical="center"/>
    </xf>
    <xf numFmtId="4" fontId="7" fillId="2" borderId="32" xfId="0" applyNumberFormat="1" applyFont="1" applyFill="1" applyBorder="1" applyAlignment="1">
      <alignment vertical="center"/>
    </xf>
    <xf numFmtId="4" fontId="7" fillId="2" borderId="38" xfId="0" applyNumberFormat="1" applyFont="1" applyFill="1" applyBorder="1" applyAlignment="1">
      <alignment vertical="center"/>
    </xf>
    <xf numFmtId="4" fontId="7" fillId="2" borderId="8" xfId="0" applyNumberFormat="1" applyFont="1" applyFill="1" applyBorder="1" applyAlignment="1">
      <alignment vertical="center"/>
    </xf>
    <xf numFmtId="4" fontId="7" fillId="2" borderId="48" xfId="0" applyNumberFormat="1" applyFont="1" applyFill="1" applyBorder="1" applyAlignment="1">
      <alignment vertical="center"/>
    </xf>
    <xf numFmtId="4" fontId="7" fillId="2" borderId="29" xfId="0" applyNumberFormat="1" applyFont="1" applyFill="1" applyBorder="1" applyAlignment="1">
      <alignment vertical="center"/>
    </xf>
    <xf numFmtId="4" fontId="10" fillId="2" borderId="17" xfId="0" applyNumberFormat="1" applyFont="1" applyFill="1" applyBorder="1" applyAlignment="1">
      <alignment vertical="center"/>
    </xf>
    <xf numFmtId="4" fontId="7" fillId="2" borderId="51" xfId="0" applyNumberFormat="1" applyFont="1" applyFill="1" applyBorder="1" applyAlignment="1">
      <alignment vertical="center"/>
    </xf>
    <xf numFmtId="4" fontId="7" fillId="2" borderId="60" xfId="0" applyNumberFormat="1" applyFont="1" applyFill="1" applyBorder="1" applyAlignment="1">
      <alignment vertical="center"/>
    </xf>
    <xf numFmtId="4" fontId="7" fillId="0" borderId="33" xfId="0" applyNumberFormat="1" applyFont="1" applyFill="1" applyBorder="1" applyAlignment="1">
      <alignment vertical="center"/>
    </xf>
    <xf numFmtId="4" fontId="7" fillId="3" borderId="11" xfId="0" applyNumberFormat="1" applyFont="1" applyFill="1" applyBorder="1" applyAlignment="1">
      <alignment vertical="center"/>
    </xf>
    <xf numFmtId="4" fontId="7" fillId="3" borderId="8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10" fillId="3" borderId="13" xfId="0" applyNumberFormat="1" applyFont="1" applyFill="1" applyBorder="1" applyAlignment="1">
      <alignment vertical="center"/>
    </xf>
    <xf numFmtId="3" fontId="7" fillId="3" borderId="23" xfId="0" applyNumberFormat="1" applyFont="1" applyFill="1" applyBorder="1" applyAlignment="1">
      <alignment vertical="center"/>
    </xf>
    <xf numFmtId="3" fontId="10" fillId="3" borderId="31" xfId="0" applyNumberFormat="1" applyFont="1" applyFill="1" applyBorder="1" applyAlignment="1">
      <alignment vertical="center"/>
    </xf>
    <xf numFmtId="3" fontId="7" fillId="3" borderId="24" xfId="0" applyNumberFormat="1" applyFont="1" applyFill="1" applyBorder="1" applyAlignment="1">
      <alignment vertical="center"/>
    </xf>
    <xf numFmtId="3" fontId="7" fillId="3" borderId="10" xfId="1" applyNumberFormat="1" applyFont="1" applyFill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3" fontId="7" fillId="3" borderId="28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horizontal="right" vertical="center"/>
    </xf>
    <xf numFmtId="3" fontId="7" fillId="3" borderId="10" xfId="0" applyNumberFormat="1" applyFont="1" applyFill="1" applyBorder="1" applyAlignment="1">
      <alignment horizontal="right" vertical="center"/>
    </xf>
    <xf numFmtId="3" fontId="7" fillId="3" borderId="27" xfId="0" applyNumberFormat="1" applyFont="1" applyFill="1" applyBorder="1" applyAlignment="1">
      <alignment horizontal="right" vertical="center"/>
    </xf>
    <xf numFmtId="3" fontId="7" fillId="3" borderId="37" xfId="0" applyNumberFormat="1" applyFont="1" applyFill="1" applyBorder="1" applyAlignment="1">
      <alignment horizontal="right"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41" xfId="0" applyNumberFormat="1" applyFont="1" applyFill="1" applyBorder="1" applyAlignment="1">
      <alignment vertical="center"/>
    </xf>
    <xf numFmtId="3" fontId="7" fillId="3" borderId="45" xfId="0" applyNumberFormat="1" applyFont="1" applyFill="1" applyBorder="1" applyAlignment="1">
      <alignment horizontal="right" vertical="center"/>
    </xf>
    <xf numFmtId="3" fontId="7" fillId="3" borderId="44" xfId="0" applyNumberFormat="1" applyFont="1" applyFill="1" applyBorder="1" applyAlignment="1">
      <alignment horizontal="right" vertical="center"/>
    </xf>
    <xf numFmtId="3" fontId="7" fillId="3" borderId="46" xfId="0" applyNumberFormat="1" applyFont="1" applyFill="1" applyBorder="1" applyAlignment="1">
      <alignment vertical="center"/>
    </xf>
    <xf numFmtId="3" fontId="7" fillId="3" borderId="41" xfId="0" applyNumberFormat="1" applyFont="1" applyFill="1" applyBorder="1" applyAlignment="1">
      <alignment horizontal="right" vertical="center"/>
    </xf>
    <xf numFmtId="3" fontId="7" fillId="3" borderId="40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vertical="center"/>
    </xf>
    <xf numFmtId="3" fontId="10" fillId="3" borderId="16" xfId="0" applyNumberFormat="1" applyFont="1" applyFill="1" applyBorder="1" applyAlignment="1">
      <alignment vertical="center"/>
    </xf>
    <xf numFmtId="4" fontId="7" fillId="3" borderId="8" xfId="0" applyNumberFormat="1" applyFont="1" applyFill="1" applyBorder="1" applyAlignment="1">
      <alignment horizontal="right" vertical="center"/>
    </xf>
    <xf numFmtId="4" fontId="7" fillId="3" borderId="11" xfId="0" applyNumberFormat="1" applyFont="1" applyFill="1" applyBorder="1" applyAlignment="1">
      <alignment horizontal="right" vertical="center"/>
    </xf>
    <xf numFmtId="4" fontId="7" fillId="3" borderId="29" xfId="0" applyNumberFormat="1" applyFont="1" applyFill="1" applyBorder="1" applyAlignment="1">
      <alignment horizontal="right" vertical="center"/>
    </xf>
    <xf numFmtId="4" fontId="12" fillId="3" borderId="14" xfId="0" applyNumberFormat="1" applyFont="1" applyFill="1" applyBorder="1" applyAlignment="1">
      <alignment vertical="center"/>
    </xf>
    <xf numFmtId="4" fontId="13" fillId="3" borderId="32" xfId="0" applyNumberFormat="1" applyFont="1" applyFill="1" applyBorder="1" applyAlignment="1">
      <alignment horizontal="right" vertical="center"/>
    </xf>
    <xf numFmtId="4" fontId="13" fillId="3" borderId="11" xfId="0" applyNumberFormat="1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right" vertical="center"/>
    </xf>
    <xf numFmtId="4" fontId="13" fillId="3" borderId="33" xfId="0" applyNumberFormat="1" applyFont="1" applyFill="1" applyBorder="1" applyAlignment="1">
      <alignment horizontal="right" vertical="center"/>
    </xf>
    <xf numFmtId="4" fontId="12" fillId="3" borderId="34" xfId="0" applyNumberFormat="1" applyFont="1" applyFill="1" applyBorder="1" applyAlignment="1">
      <alignment vertical="center"/>
    </xf>
    <xf numFmtId="4" fontId="13" fillId="3" borderId="25" xfId="0" applyNumberFormat="1" applyFont="1" applyFill="1" applyBorder="1" applyAlignment="1">
      <alignment horizontal="right" vertical="center"/>
    </xf>
    <xf numFmtId="4" fontId="13" fillId="3" borderId="38" xfId="0" applyNumberFormat="1" applyFont="1" applyFill="1" applyBorder="1" applyAlignment="1">
      <alignment horizontal="right" vertical="center"/>
    </xf>
    <xf numFmtId="4" fontId="7" fillId="3" borderId="33" xfId="0" applyNumberFormat="1" applyFont="1" applyFill="1" applyBorder="1" applyAlignment="1">
      <alignment horizontal="right" vertical="center"/>
    </xf>
    <xf numFmtId="4" fontId="7" fillId="3" borderId="38" xfId="0" applyNumberFormat="1" applyFont="1" applyFill="1" applyBorder="1" applyAlignment="1">
      <alignment horizontal="right" vertical="center"/>
    </xf>
    <xf numFmtId="4" fontId="7" fillId="3" borderId="33" xfId="0" applyNumberFormat="1" applyFont="1" applyFill="1" applyBorder="1" applyAlignment="1">
      <alignment vertical="center"/>
    </xf>
    <xf numFmtId="4" fontId="13" fillId="3" borderId="11" xfId="0" applyNumberFormat="1" applyFont="1" applyFill="1" applyBorder="1" applyAlignment="1">
      <alignment vertical="center"/>
    </xf>
    <xf numFmtId="4" fontId="13" fillId="3" borderId="38" xfId="0" applyNumberFormat="1" applyFont="1" applyFill="1" applyBorder="1" applyAlignment="1">
      <alignment vertical="center"/>
    </xf>
    <xf numFmtId="4" fontId="7" fillId="3" borderId="47" xfId="0" applyNumberFormat="1" applyFont="1" applyFill="1" applyBorder="1" applyAlignment="1">
      <alignment horizontal="right" vertical="center"/>
    </xf>
    <xf numFmtId="4" fontId="13" fillId="3" borderId="8" xfId="0" applyNumberFormat="1" applyFont="1" applyFill="1" applyBorder="1" applyAlignment="1">
      <alignment horizontal="right" vertical="center"/>
    </xf>
    <xf numFmtId="4" fontId="13" fillId="3" borderId="8" xfId="0" applyNumberFormat="1" applyFont="1" applyFill="1" applyBorder="1" applyAlignment="1">
      <alignment vertical="center"/>
    </xf>
    <xf numFmtId="4" fontId="13" fillId="3" borderId="33" xfId="0" applyNumberFormat="1" applyFont="1" applyFill="1" applyBorder="1" applyAlignment="1">
      <alignment vertical="center"/>
    </xf>
    <xf numFmtId="4" fontId="7" fillId="3" borderId="38" xfId="0" applyNumberFormat="1" applyFont="1" applyFill="1" applyBorder="1" applyAlignment="1">
      <alignment vertical="center"/>
    </xf>
    <xf numFmtId="4" fontId="13" fillId="3" borderId="48" xfId="0" applyNumberFormat="1" applyFont="1" applyFill="1" applyBorder="1" applyAlignment="1">
      <alignment horizontal="right" vertical="center"/>
    </xf>
    <xf numFmtId="4" fontId="10" fillId="3" borderId="17" xfId="0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horizontal="center" vertical="center"/>
    </xf>
    <xf numFmtId="3" fontId="7" fillId="2" borderId="16" xfId="0" applyNumberFormat="1" applyFont="1" applyFill="1" applyBorder="1" applyAlignment="1">
      <alignment vertical="center"/>
    </xf>
    <xf numFmtId="3" fontId="7" fillId="2" borderId="54" xfId="0" applyNumberFormat="1" applyFont="1" applyFill="1" applyBorder="1" applyAlignment="1">
      <alignment vertical="center"/>
    </xf>
    <xf numFmtId="4" fontId="7" fillId="2" borderId="17" xfId="0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vertical="center" wrapText="1"/>
    </xf>
    <xf numFmtId="0" fontId="7" fillId="3" borderId="36" xfId="0" applyFont="1" applyFill="1" applyBorder="1" applyAlignment="1" applyProtection="1">
      <alignment vertical="center" wrapText="1"/>
      <protection locked="0"/>
    </xf>
    <xf numFmtId="0" fontId="7" fillId="2" borderId="49" xfId="0" applyFont="1" applyFill="1" applyBorder="1" applyAlignment="1">
      <alignment vertical="center"/>
    </xf>
    <xf numFmtId="1" fontId="7" fillId="0" borderId="0" xfId="0" applyNumberFormat="1" applyFont="1" applyAlignment="1">
      <alignment vertical="center"/>
    </xf>
    <xf numFmtId="164" fontId="7" fillId="0" borderId="9" xfId="0" applyNumberFormat="1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1" fillId="2" borderId="35" xfId="0" applyFont="1" applyFill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0" fillId="0" borderId="5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 x14ac:dyDescent="0.2"/>
  <cols>
    <col min="1" max="1" width="27.7109375" customWidth="1"/>
    <col min="2" max="2" width="14" customWidth="1"/>
    <col min="3" max="3" width="11.42578125" customWidth="1"/>
    <col min="4" max="4" width="12.85546875" customWidth="1"/>
    <col min="5" max="5" width="11.140625" customWidth="1"/>
    <col min="6" max="6" width="14" customWidth="1"/>
    <col min="7" max="7" width="10.140625" customWidth="1"/>
  </cols>
  <sheetData>
    <row r="1" spans="1:7" s="243" customFormat="1" ht="15.75" x14ac:dyDescent="0.25">
      <c r="A1" s="242" t="s">
        <v>589</v>
      </c>
      <c r="B1" s="242"/>
      <c r="G1" s="243" t="s">
        <v>374</v>
      </c>
    </row>
    <row r="2" spans="1:7" s="243" customFormat="1" ht="15.75" x14ac:dyDescent="0.25">
      <c r="A2" s="242"/>
      <c r="B2" s="242"/>
    </row>
    <row r="4" spans="1:7" s="244" customFormat="1" ht="25.5" customHeight="1" x14ac:dyDescent="0.25">
      <c r="A4" s="251" t="s">
        <v>371</v>
      </c>
      <c r="B4" s="251"/>
      <c r="C4" s="251"/>
      <c r="D4" s="252"/>
      <c r="E4" s="252"/>
      <c r="F4" s="252"/>
      <c r="G4" s="252"/>
    </row>
    <row r="5" spans="1:7" s="244" customFormat="1" ht="25.5" customHeight="1" x14ac:dyDescent="0.25">
      <c r="A5" s="251" t="s">
        <v>543</v>
      </c>
      <c r="B5" s="251"/>
      <c r="C5" s="251"/>
      <c r="D5" s="252"/>
      <c r="E5" s="252"/>
      <c r="F5" s="252"/>
      <c r="G5" s="252"/>
    </row>
    <row r="6" spans="1:7" x14ac:dyDescent="0.2">
      <c r="A6" s="2"/>
      <c r="B6" s="2"/>
      <c r="C6" s="1"/>
      <c r="D6" s="1"/>
      <c r="E6" s="3"/>
      <c r="F6" s="1"/>
      <c r="G6" s="4"/>
    </row>
    <row r="7" spans="1:7" ht="13.5" thickBot="1" x14ac:dyDescent="0.25">
      <c r="A7" s="6"/>
      <c r="B7" s="6"/>
      <c r="C7" s="7"/>
      <c r="D7" s="7"/>
      <c r="E7" s="8"/>
      <c r="F7" s="7"/>
      <c r="G7" s="9" t="s">
        <v>527</v>
      </c>
    </row>
    <row r="8" spans="1:7" s="1" customFormat="1" ht="21" customHeight="1" x14ac:dyDescent="0.2">
      <c r="A8" s="253" t="s">
        <v>544</v>
      </c>
      <c r="B8" s="245" t="s">
        <v>45</v>
      </c>
      <c r="C8" s="245" t="s">
        <v>46</v>
      </c>
      <c r="D8" s="245" t="s">
        <v>47</v>
      </c>
      <c r="E8" s="245" t="s">
        <v>183</v>
      </c>
      <c r="F8" s="247" t="s">
        <v>303</v>
      </c>
      <c r="G8" s="249" t="s">
        <v>179</v>
      </c>
    </row>
    <row r="9" spans="1:7" s="1" customFormat="1" ht="29.25" customHeight="1" x14ac:dyDescent="0.2">
      <c r="A9" s="254"/>
      <c r="B9" s="246"/>
      <c r="C9" s="246"/>
      <c r="D9" s="246"/>
      <c r="E9" s="246"/>
      <c r="F9" s="248"/>
      <c r="G9" s="250"/>
    </row>
    <row r="10" spans="1:7" s="1" customFormat="1" ht="16.5" customHeight="1" x14ac:dyDescent="0.2">
      <c r="A10" s="10" t="s">
        <v>184</v>
      </c>
      <c r="B10" s="122">
        <f>'MŠ '!D322</f>
        <v>1833333</v>
      </c>
      <c r="C10" s="122">
        <f>'MŠ '!E322</f>
        <v>2252</v>
      </c>
      <c r="D10" s="122">
        <f>'MŠ '!F322</f>
        <v>657099</v>
      </c>
      <c r="E10" s="122">
        <f>'MŠ '!G322</f>
        <v>15379</v>
      </c>
      <c r="F10" s="122">
        <f>B10+C10+D10+E10</f>
        <v>2508063</v>
      </c>
      <c r="G10" s="125">
        <f>'MŠ '!I322</f>
        <v>5008.92</v>
      </c>
    </row>
    <row r="11" spans="1:7" s="1" customFormat="1" ht="16.5" customHeight="1" x14ac:dyDescent="0.2">
      <c r="A11" s="11" t="s">
        <v>241</v>
      </c>
      <c r="B11" s="122">
        <f>ZŠ!D273</f>
        <v>5460588</v>
      </c>
      <c r="C11" s="122">
        <f>ZŠ!E273</f>
        <v>26316</v>
      </c>
      <c r="D11" s="123">
        <f>ZŠ!F273</f>
        <v>1963796</v>
      </c>
      <c r="E11" s="123">
        <f>ZŠ!G273</f>
        <v>120733</v>
      </c>
      <c r="F11" s="122">
        <f>B11+C11+D11+E11</f>
        <v>7571433</v>
      </c>
      <c r="G11" s="126">
        <f>ZŠ!I273</f>
        <v>12647.34</v>
      </c>
    </row>
    <row r="12" spans="1:7" s="1" customFormat="1" ht="16.5" customHeight="1" x14ac:dyDescent="0.2">
      <c r="A12" s="11" t="s">
        <v>180</v>
      </c>
      <c r="B12" s="122">
        <f>ŠJ!D26</f>
        <v>66919</v>
      </c>
      <c r="C12" s="122">
        <f>ŠJ!E26</f>
        <v>1211</v>
      </c>
      <c r="D12" s="123">
        <f>ŠJ!F26</f>
        <v>24365</v>
      </c>
      <c r="E12" s="123">
        <f>ŠJ!G26</f>
        <v>1039</v>
      </c>
      <c r="F12" s="122">
        <f>B12+C12+D12+E12</f>
        <v>93534</v>
      </c>
      <c r="G12" s="126">
        <f>ŠJ!I26</f>
        <v>257.01</v>
      </c>
    </row>
    <row r="13" spans="1:7" s="1" customFormat="1" ht="16.5" customHeight="1" x14ac:dyDescent="0.2">
      <c r="A13" s="11" t="s">
        <v>242</v>
      </c>
      <c r="B13" s="122">
        <f>'ZUŠ MČ'!D8</f>
        <v>17423</v>
      </c>
      <c r="C13" s="122">
        <f>'ZUŠ MČ'!E8</f>
        <v>72</v>
      </c>
      <c r="D13" s="123">
        <f>'ZUŠ MČ'!F8</f>
        <v>6261</v>
      </c>
      <c r="E13" s="123">
        <f>'ZUŠ MČ'!G8</f>
        <v>50</v>
      </c>
      <c r="F13" s="122">
        <f>B13+C13+D13+E13</f>
        <v>23806</v>
      </c>
      <c r="G13" s="126">
        <f>'ZUŠ MČ'!I8</f>
        <v>37.19</v>
      </c>
    </row>
    <row r="14" spans="1:7" s="1" customFormat="1" ht="16.5" customHeight="1" thickBot="1" x14ac:dyDescent="0.25">
      <c r="A14" s="11" t="s">
        <v>243</v>
      </c>
      <c r="B14" s="122">
        <f>'DDM MČ '!D8</f>
        <v>12590</v>
      </c>
      <c r="C14" s="122">
        <f>'DDM MČ '!E8</f>
        <v>2170</v>
      </c>
      <c r="D14" s="123">
        <f>'DDM MČ '!F8</f>
        <v>5241</v>
      </c>
      <c r="E14" s="123">
        <f>'DDM MČ '!G8</f>
        <v>120</v>
      </c>
      <c r="F14" s="122">
        <f>B14+C14+D14+E14</f>
        <v>20121</v>
      </c>
      <c r="G14" s="126">
        <f>'DDM MČ '!I8</f>
        <v>28.340000000000003</v>
      </c>
    </row>
    <row r="15" spans="1:7" s="1" customFormat="1" ht="21" customHeight="1" thickBot="1" x14ac:dyDescent="0.25">
      <c r="A15" s="12" t="s">
        <v>244</v>
      </c>
      <c r="B15" s="124">
        <f t="shared" ref="B15:G15" si="0">SUM(B10:B14)</f>
        <v>7390853</v>
      </c>
      <c r="C15" s="124">
        <f t="shared" si="0"/>
        <v>32021</v>
      </c>
      <c r="D15" s="124">
        <f t="shared" si="0"/>
        <v>2656762</v>
      </c>
      <c r="E15" s="124">
        <f t="shared" si="0"/>
        <v>137321</v>
      </c>
      <c r="F15" s="124">
        <f t="shared" si="0"/>
        <v>10216957</v>
      </c>
      <c r="G15" s="127">
        <f t="shared" si="0"/>
        <v>17978.8</v>
      </c>
    </row>
    <row r="17" spans="1:6" x14ac:dyDescent="0.2">
      <c r="A17" s="70"/>
      <c r="B17" s="69"/>
      <c r="C17" s="69"/>
      <c r="D17" s="69"/>
      <c r="E17" s="69"/>
      <c r="F17" s="69"/>
    </row>
    <row r="18" spans="1:6" x14ac:dyDescent="0.2">
      <c r="F18" s="5"/>
    </row>
    <row r="19" spans="1:6" x14ac:dyDescent="0.2">
      <c r="B19" s="69"/>
      <c r="C19" s="69"/>
      <c r="D19" s="69"/>
      <c r="E19" s="69"/>
      <c r="F19" s="69"/>
    </row>
    <row r="20" spans="1:6" x14ac:dyDescent="0.2">
      <c r="F20" s="5"/>
    </row>
  </sheetData>
  <mergeCells count="9">
    <mergeCell ref="E8:E9"/>
    <mergeCell ref="F8:F9"/>
    <mergeCell ref="G8:G9"/>
    <mergeCell ref="A4:G4"/>
    <mergeCell ref="A8:A9"/>
    <mergeCell ref="B8:B9"/>
    <mergeCell ref="C8:C9"/>
    <mergeCell ref="D8:D9"/>
    <mergeCell ref="A5:G5"/>
  </mergeCells>
  <phoneticPr fontId="0" type="noConversion"/>
  <pageMargins left="0.98425196850393704" right="0.78740157480314965" top="0.98425196850393704" bottom="0.98425196850393704" header="0.51181102362204722" footer="0.51181102362204722"/>
  <pageSetup paperSize="9" scale="85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4"/>
  <sheetViews>
    <sheetView zoomScaleNormal="100" workbookViewId="0">
      <pane ySplit="4" topLeftCell="A131" activePane="bottomLeft" state="frozen"/>
      <selection pane="bottomLeft" activeCell="A146" sqref="A146"/>
    </sheetView>
  </sheetViews>
  <sheetFormatPr defaultRowHeight="12.75" x14ac:dyDescent="0.2"/>
  <cols>
    <col min="1" max="1" width="57.7109375" style="15" customWidth="1"/>
    <col min="2" max="2" width="15.28515625" style="14" customWidth="1"/>
    <col min="3" max="3" width="8.42578125" style="14" customWidth="1"/>
    <col min="4" max="4" width="13.85546875" style="15" bestFit="1" customWidth="1"/>
    <col min="5" max="5" width="10.28515625" style="15" bestFit="1" customWidth="1"/>
    <col min="6" max="6" width="11.140625" style="15" customWidth="1"/>
    <col min="7" max="7" width="11.28515625" style="15" bestFit="1" customWidth="1"/>
    <col min="8" max="8" width="13.85546875" style="15" bestFit="1" customWidth="1"/>
    <col min="9" max="9" width="9.28515625" style="14" bestFit="1" customWidth="1"/>
    <col min="10" max="10" width="9.140625" style="7"/>
    <col min="11" max="11" width="10.42578125" style="7" bestFit="1" customWidth="1"/>
    <col min="12" max="16384" width="9.140625" style="7"/>
  </cols>
  <sheetData>
    <row r="2" spans="1:9" ht="13.5" thickBot="1" x14ac:dyDescent="0.25">
      <c r="A2" s="13"/>
      <c r="I2" s="9" t="s">
        <v>527</v>
      </c>
    </row>
    <row r="3" spans="1:9" ht="12.75" customHeight="1" x14ac:dyDescent="0.2">
      <c r="A3" s="261" t="s">
        <v>544</v>
      </c>
      <c r="B3" s="257" t="s">
        <v>372</v>
      </c>
      <c r="C3" s="257" t="s">
        <v>44</v>
      </c>
      <c r="D3" s="257" t="s">
        <v>45</v>
      </c>
      <c r="E3" s="257" t="s">
        <v>46</v>
      </c>
      <c r="F3" s="257" t="s">
        <v>47</v>
      </c>
      <c r="G3" s="257" t="s">
        <v>48</v>
      </c>
      <c r="H3" s="259" t="s">
        <v>49</v>
      </c>
      <c r="I3" s="255" t="s">
        <v>179</v>
      </c>
    </row>
    <row r="4" spans="1:9" ht="30" customHeight="1" thickBot="1" x14ac:dyDescent="0.25">
      <c r="A4" s="262"/>
      <c r="B4" s="263"/>
      <c r="C4" s="263"/>
      <c r="D4" s="264"/>
      <c r="E4" s="264"/>
      <c r="F4" s="258"/>
      <c r="G4" s="258"/>
      <c r="H4" s="260"/>
      <c r="I4" s="256"/>
    </row>
    <row r="5" spans="1:9" ht="19.5" customHeight="1" thickBot="1" x14ac:dyDescent="0.25">
      <c r="A5" s="71" t="s">
        <v>184</v>
      </c>
      <c r="B5" s="72"/>
      <c r="C5" s="73"/>
      <c r="D5" s="73"/>
      <c r="E5" s="73"/>
      <c r="F5" s="73"/>
      <c r="G5" s="73"/>
      <c r="H5" s="73"/>
      <c r="I5" s="74"/>
    </row>
    <row r="6" spans="1:9" ht="19.5" customHeight="1" x14ac:dyDescent="0.2">
      <c r="A6" s="75" t="s">
        <v>185</v>
      </c>
      <c r="B6" s="76"/>
      <c r="C6" s="76"/>
      <c r="D6" s="77"/>
      <c r="E6" s="77"/>
      <c r="F6" s="77"/>
      <c r="G6" s="77"/>
      <c r="H6" s="78"/>
      <c r="I6" s="79"/>
    </row>
    <row r="7" spans="1:9" ht="15.75" customHeight="1" x14ac:dyDescent="0.2">
      <c r="A7" s="68" t="s">
        <v>317</v>
      </c>
      <c r="B7" s="80">
        <v>91652000754</v>
      </c>
      <c r="C7" s="81">
        <v>3111</v>
      </c>
      <c r="D7" s="112">
        <v>5244</v>
      </c>
      <c r="E7" s="186">
        <v>0</v>
      </c>
      <c r="F7" s="186">
        <v>1877</v>
      </c>
      <c r="G7" s="186">
        <v>44</v>
      </c>
      <c r="H7" s="112">
        <f t="shared" ref="H7:H13" si="0">D7+E7+F7+G7</f>
        <v>7165</v>
      </c>
      <c r="I7" s="208">
        <v>14.24</v>
      </c>
    </row>
    <row r="8" spans="1:9" ht="15.75" customHeight="1" x14ac:dyDescent="0.2">
      <c r="A8" s="68" t="s">
        <v>256</v>
      </c>
      <c r="B8" s="80">
        <v>91652000756</v>
      </c>
      <c r="C8" s="81">
        <v>3111</v>
      </c>
      <c r="D8" s="112">
        <v>3915</v>
      </c>
      <c r="E8" s="112">
        <v>3</v>
      </c>
      <c r="F8" s="112">
        <v>1403</v>
      </c>
      <c r="G8" s="112">
        <v>32</v>
      </c>
      <c r="H8" s="112">
        <f t="shared" si="0"/>
        <v>5353</v>
      </c>
      <c r="I8" s="209">
        <v>10.58</v>
      </c>
    </row>
    <row r="9" spans="1:9" ht="15.75" customHeight="1" x14ac:dyDescent="0.2">
      <c r="A9" s="68" t="s">
        <v>318</v>
      </c>
      <c r="B9" s="80">
        <v>91652000758</v>
      </c>
      <c r="C9" s="81">
        <v>3111</v>
      </c>
      <c r="D9" s="112">
        <v>5502</v>
      </c>
      <c r="E9" s="112">
        <v>30</v>
      </c>
      <c r="F9" s="112">
        <v>1980</v>
      </c>
      <c r="G9" s="112">
        <v>42</v>
      </c>
      <c r="H9" s="112">
        <f t="shared" si="0"/>
        <v>7554</v>
      </c>
      <c r="I9" s="209">
        <v>15.14</v>
      </c>
    </row>
    <row r="10" spans="1:9" ht="15.75" customHeight="1" x14ac:dyDescent="0.2">
      <c r="A10" s="68" t="s">
        <v>456</v>
      </c>
      <c r="B10" s="80">
        <v>91652000753</v>
      </c>
      <c r="C10" s="81">
        <v>3111</v>
      </c>
      <c r="D10" s="112">
        <v>10603</v>
      </c>
      <c r="E10" s="112">
        <v>0</v>
      </c>
      <c r="F10" s="112">
        <v>3796</v>
      </c>
      <c r="G10" s="112">
        <v>83</v>
      </c>
      <c r="H10" s="112">
        <f t="shared" si="0"/>
        <v>14482</v>
      </c>
      <c r="I10" s="209">
        <v>29.22</v>
      </c>
    </row>
    <row r="11" spans="1:9" ht="15.75" customHeight="1" x14ac:dyDescent="0.2">
      <c r="A11" s="68" t="s">
        <v>319</v>
      </c>
      <c r="B11" s="80">
        <v>91652000755</v>
      </c>
      <c r="C11" s="81">
        <v>3111</v>
      </c>
      <c r="D11" s="112">
        <v>4142</v>
      </c>
      <c r="E11" s="112">
        <v>0</v>
      </c>
      <c r="F11" s="112">
        <v>1483</v>
      </c>
      <c r="G11" s="112">
        <v>33</v>
      </c>
      <c r="H11" s="112">
        <f t="shared" si="0"/>
        <v>5658</v>
      </c>
      <c r="I11" s="209">
        <v>11.14</v>
      </c>
    </row>
    <row r="12" spans="1:9" ht="15.75" customHeight="1" x14ac:dyDescent="0.2">
      <c r="A12" s="68" t="s">
        <v>257</v>
      </c>
      <c r="B12" s="80">
        <v>91652000757</v>
      </c>
      <c r="C12" s="81">
        <v>3111</v>
      </c>
      <c r="D12" s="112">
        <v>7574</v>
      </c>
      <c r="E12" s="112">
        <v>3</v>
      </c>
      <c r="F12" s="112">
        <v>2713</v>
      </c>
      <c r="G12" s="112">
        <v>54</v>
      </c>
      <c r="H12" s="112">
        <f t="shared" si="0"/>
        <v>10344</v>
      </c>
      <c r="I12" s="209">
        <v>20.55</v>
      </c>
    </row>
    <row r="13" spans="1:9" ht="15.75" customHeight="1" thickBot="1" x14ac:dyDescent="0.25">
      <c r="A13" s="82" t="s">
        <v>320</v>
      </c>
      <c r="B13" s="83">
        <v>91652000752</v>
      </c>
      <c r="C13" s="84">
        <v>3111</v>
      </c>
      <c r="D13" s="112">
        <v>5545</v>
      </c>
      <c r="E13" s="113">
        <v>30</v>
      </c>
      <c r="F13" s="113">
        <v>1995</v>
      </c>
      <c r="G13" s="113">
        <v>34</v>
      </c>
      <c r="H13" s="112">
        <f t="shared" si="0"/>
        <v>7604</v>
      </c>
      <c r="I13" s="210">
        <v>15.28</v>
      </c>
    </row>
    <row r="14" spans="1:9" ht="19.5" customHeight="1" thickBot="1" x14ac:dyDescent="0.25">
      <c r="A14" s="85" t="s">
        <v>186</v>
      </c>
      <c r="B14" s="72"/>
      <c r="C14" s="86"/>
      <c r="D14" s="187">
        <f t="shared" ref="D14:I14" si="1">SUM(D7:D13)</f>
        <v>42525</v>
      </c>
      <c r="E14" s="187">
        <f t="shared" si="1"/>
        <v>66</v>
      </c>
      <c r="F14" s="187">
        <f t="shared" si="1"/>
        <v>15247</v>
      </c>
      <c r="G14" s="187">
        <f t="shared" si="1"/>
        <v>322</v>
      </c>
      <c r="H14" s="187">
        <f t="shared" si="1"/>
        <v>58160</v>
      </c>
      <c r="I14" s="211">
        <f t="shared" si="1"/>
        <v>116.15</v>
      </c>
    </row>
    <row r="15" spans="1:9" ht="19.5" customHeight="1" x14ac:dyDescent="0.2">
      <c r="A15" s="75" t="s">
        <v>187</v>
      </c>
      <c r="B15" s="87"/>
      <c r="C15" s="87"/>
      <c r="D15" s="188"/>
      <c r="E15" s="188"/>
      <c r="F15" s="188"/>
      <c r="G15" s="188"/>
      <c r="H15" s="188"/>
      <c r="I15" s="212"/>
    </row>
    <row r="16" spans="1:9" ht="15.75" customHeight="1" x14ac:dyDescent="0.2">
      <c r="A16" s="68" t="s">
        <v>321</v>
      </c>
      <c r="B16" s="81">
        <v>91652000762</v>
      </c>
      <c r="C16" s="81">
        <v>3111</v>
      </c>
      <c r="D16" s="186">
        <v>8578</v>
      </c>
      <c r="E16" s="186">
        <v>0</v>
      </c>
      <c r="F16" s="112">
        <v>3071</v>
      </c>
      <c r="G16" s="112">
        <v>63</v>
      </c>
      <c r="H16" s="112">
        <f t="shared" ref="H16:H22" si="2">D16+E16+F16+G16</f>
        <v>11712</v>
      </c>
      <c r="I16" s="184">
        <v>23.52</v>
      </c>
    </row>
    <row r="17" spans="1:9" ht="15.75" customHeight="1" x14ac:dyDescent="0.2">
      <c r="A17" s="68" t="s">
        <v>258</v>
      </c>
      <c r="B17" s="81">
        <v>91652000759</v>
      </c>
      <c r="C17" s="81">
        <v>3111</v>
      </c>
      <c r="D17" s="112">
        <v>11719</v>
      </c>
      <c r="E17" s="112">
        <v>0</v>
      </c>
      <c r="F17" s="186">
        <v>4196</v>
      </c>
      <c r="G17" s="186">
        <v>79</v>
      </c>
      <c r="H17" s="112">
        <f t="shared" si="2"/>
        <v>15994</v>
      </c>
      <c r="I17" s="185">
        <v>32.159999999999997</v>
      </c>
    </row>
    <row r="18" spans="1:9" ht="15.75" customHeight="1" x14ac:dyDescent="0.2">
      <c r="A18" s="68" t="s">
        <v>322</v>
      </c>
      <c r="B18" s="81">
        <v>91652000760</v>
      </c>
      <c r="C18" s="81">
        <v>3111</v>
      </c>
      <c r="D18" s="112">
        <v>8743</v>
      </c>
      <c r="E18" s="112">
        <v>47</v>
      </c>
      <c r="F18" s="186">
        <v>3146</v>
      </c>
      <c r="G18" s="186">
        <v>61</v>
      </c>
      <c r="H18" s="112">
        <f t="shared" si="2"/>
        <v>11997</v>
      </c>
      <c r="I18" s="185">
        <v>24.34</v>
      </c>
    </row>
    <row r="19" spans="1:9" ht="15.75" customHeight="1" x14ac:dyDescent="0.2">
      <c r="A19" s="68" t="s">
        <v>259</v>
      </c>
      <c r="B19" s="81">
        <v>91652000763</v>
      </c>
      <c r="C19" s="81">
        <v>3111</v>
      </c>
      <c r="D19" s="112">
        <v>9638</v>
      </c>
      <c r="E19" s="112">
        <v>25</v>
      </c>
      <c r="F19" s="186">
        <v>3459</v>
      </c>
      <c r="G19" s="186">
        <v>72</v>
      </c>
      <c r="H19" s="112">
        <f t="shared" si="2"/>
        <v>13194</v>
      </c>
      <c r="I19" s="185">
        <v>26.17</v>
      </c>
    </row>
    <row r="20" spans="1:9" ht="15.75" customHeight="1" x14ac:dyDescent="0.2">
      <c r="A20" s="68" t="s">
        <v>260</v>
      </c>
      <c r="B20" s="81">
        <v>91652000764</v>
      </c>
      <c r="C20" s="81">
        <v>3111</v>
      </c>
      <c r="D20" s="112">
        <v>7906</v>
      </c>
      <c r="E20" s="112">
        <v>60</v>
      </c>
      <c r="F20" s="112">
        <v>2851</v>
      </c>
      <c r="G20" s="112">
        <v>50</v>
      </c>
      <c r="H20" s="112">
        <f t="shared" si="2"/>
        <v>10867</v>
      </c>
      <c r="I20" s="209">
        <v>22.22</v>
      </c>
    </row>
    <row r="21" spans="1:9" ht="15.75" customHeight="1" x14ac:dyDescent="0.2">
      <c r="A21" s="68" t="s">
        <v>261</v>
      </c>
      <c r="B21" s="81">
        <v>91652000761</v>
      </c>
      <c r="C21" s="81">
        <v>3111</v>
      </c>
      <c r="D21" s="112">
        <v>5837</v>
      </c>
      <c r="E21" s="112">
        <v>0</v>
      </c>
      <c r="F21" s="112">
        <v>2090</v>
      </c>
      <c r="G21" s="112">
        <v>50</v>
      </c>
      <c r="H21" s="112">
        <f t="shared" si="2"/>
        <v>7977</v>
      </c>
      <c r="I21" s="213">
        <v>16</v>
      </c>
    </row>
    <row r="22" spans="1:9" ht="15.75" customHeight="1" thickBot="1" x14ac:dyDescent="0.25">
      <c r="A22" s="82" t="s">
        <v>262</v>
      </c>
      <c r="B22" s="88">
        <v>91652000766</v>
      </c>
      <c r="C22" s="88">
        <v>3111</v>
      </c>
      <c r="D22" s="112">
        <v>8455</v>
      </c>
      <c r="E22" s="113">
        <v>0</v>
      </c>
      <c r="F22" s="113">
        <v>3027</v>
      </c>
      <c r="G22" s="113">
        <v>72</v>
      </c>
      <c r="H22" s="113">
        <f t="shared" si="2"/>
        <v>11554</v>
      </c>
      <c r="I22" s="214">
        <v>24.54</v>
      </c>
    </row>
    <row r="23" spans="1:9" ht="19.5" customHeight="1" thickBot="1" x14ac:dyDescent="0.25">
      <c r="A23" s="85" t="s">
        <v>188</v>
      </c>
      <c r="B23" s="72"/>
      <c r="C23" s="86"/>
      <c r="D23" s="187">
        <f t="shared" ref="D23:I23" si="3">SUM(D16:D22)</f>
        <v>60876</v>
      </c>
      <c r="E23" s="187">
        <f t="shared" si="3"/>
        <v>132</v>
      </c>
      <c r="F23" s="187">
        <f t="shared" si="3"/>
        <v>21840</v>
      </c>
      <c r="G23" s="187">
        <f t="shared" si="3"/>
        <v>447</v>
      </c>
      <c r="H23" s="187">
        <f t="shared" si="3"/>
        <v>83295</v>
      </c>
      <c r="I23" s="211">
        <f t="shared" si="3"/>
        <v>168.95</v>
      </c>
    </row>
    <row r="24" spans="1:9" ht="19.5" customHeight="1" x14ac:dyDescent="0.2">
      <c r="A24" s="75" t="s">
        <v>368</v>
      </c>
      <c r="B24" s="87"/>
      <c r="C24" s="87"/>
      <c r="D24" s="188"/>
      <c r="E24" s="188"/>
      <c r="F24" s="188"/>
      <c r="G24" s="188"/>
      <c r="H24" s="188"/>
      <c r="I24" s="212"/>
    </row>
    <row r="25" spans="1:9" ht="15.75" customHeight="1" x14ac:dyDescent="0.2">
      <c r="A25" s="68" t="s">
        <v>457</v>
      </c>
      <c r="B25" s="81">
        <v>91652000774</v>
      </c>
      <c r="C25" s="81">
        <v>3111</v>
      </c>
      <c r="D25" s="112">
        <v>8355</v>
      </c>
      <c r="E25" s="112">
        <v>0</v>
      </c>
      <c r="F25" s="112">
        <v>2991</v>
      </c>
      <c r="G25" s="112">
        <v>77</v>
      </c>
      <c r="H25" s="112">
        <f t="shared" ref="H25:H37" si="4">D25+E25+F25+G25</f>
        <v>11423</v>
      </c>
      <c r="I25" s="213">
        <v>22.15</v>
      </c>
    </row>
    <row r="26" spans="1:9" ht="15.75" customHeight="1" x14ac:dyDescent="0.2">
      <c r="A26" s="68" t="s">
        <v>548</v>
      </c>
      <c r="B26" s="81">
        <v>91652000782</v>
      </c>
      <c r="C26" s="81">
        <v>3111</v>
      </c>
      <c r="D26" s="112">
        <v>5617</v>
      </c>
      <c r="E26" s="112">
        <v>0</v>
      </c>
      <c r="F26" s="112">
        <v>2011</v>
      </c>
      <c r="G26" s="112">
        <v>55</v>
      </c>
      <c r="H26" s="112">
        <f t="shared" si="4"/>
        <v>7683</v>
      </c>
      <c r="I26" s="213">
        <v>16.78</v>
      </c>
    </row>
    <row r="27" spans="1:9" ht="15.75" customHeight="1" x14ac:dyDescent="0.2">
      <c r="A27" s="68" t="s">
        <v>263</v>
      </c>
      <c r="B27" s="81">
        <v>91652000780</v>
      </c>
      <c r="C27" s="81">
        <v>3111</v>
      </c>
      <c r="D27" s="112">
        <v>5241</v>
      </c>
      <c r="E27" s="112">
        <v>0</v>
      </c>
      <c r="F27" s="112">
        <v>1876</v>
      </c>
      <c r="G27" s="112">
        <v>46</v>
      </c>
      <c r="H27" s="112">
        <f t="shared" si="4"/>
        <v>7163</v>
      </c>
      <c r="I27" s="213">
        <v>14.34</v>
      </c>
    </row>
    <row r="28" spans="1:9" ht="15.75" customHeight="1" x14ac:dyDescent="0.2">
      <c r="A28" s="68" t="s">
        <v>323</v>
      </c>
      <c r="B28" s="81">
        <v>91652000773</v>
      </c>
      <c r="C28" s="81">
        <v>3111</v>
      </c>
      <c r="D28" s="112">
        <v>4433</v>
      </c>
      <c r="E28" s="112">
        <v>0</v>
      </c>
      <c r="F28" s="112">
        <v>1587</v>
      </c>
      <c r="G28" s="112">
        <v>34</v>
      </c>
      <c r="H28" s="112">
        <f t="shared" si="4"/>
        <v>6054</v>
      </c>
      <c r="I28" s="213">
        <v>12.39</v>
      </c>
    </row>
    <row r="29" spans="1:9" ht="15.75" customHeight="1" x14ac:dyDescent="0.2">
      <c r="A29" s="68" t="s">
        <v>264</v>
      </c>
      <c r="B29" s="81">
        <v>91652000770</v>
      </c>
      <c r="C29" s="81">
        <v>3111</v>
      </c>
      <c r="D29" s="112">
        <v>8600</v>
      </c>
      <c r="E29" s="112">
        <v>0</v>
      </c>
      <c r="F29" s="112">
        <v>3079</v>
      </c>
      <c r="G29" s="112">
        <v>78</v>
      </c>
      <c r="H29" s="112">
        <f t="shared" si="4"/>
        <v>11757</v>
      </c>
      <c r="I29" s="213">
        <v>23.24</v>
      </c>
    </row>
    <row r="30" spans="1:9" ht="15.75" customHeight="1" x14ac:dyDescent="0.2">
      <c r="A30" s="68" t="s">
        <v>265</v>
      </c>
      <c r="B30" s="81">
        <v>91652000772</v>
      </c>
      <c r="C30" s="81">
        <v>3111</v>
      </c>
      <c r="D30" s="112">
        <v>5289</v>
      </c>
      <c r="E30" s="112">
        <v>0</v>
      </c>
      <c r="F30" s="112">
        <v>1893</v>
      </c>
      <c r="G30" s="112">
        <v>46</v>
      </c>
      <c r="H30" s="112">
        <f t="shared" si="4"/>
        <v>7228</v>
      </c>
      <c r="I30" s="213">
        <v>14.34</v>
      </c>
    </row>
    <row r="31" spans="1:9" ht="15.75" customHeight="1" x14ac:dyDescent="0.2">
      <c r="A31" s="68" t="s">
        <v>434</v>
      </c>
      <c r="B31" s="81">
        <v>91652000769</v>
      </c>
      <c r="C31" s="81">
        <v>3111</v>
      </c>
      <c r="D31" s="112">
        <v>8811</v>
      </c>
      <c r="E31" s="112">
        <v>0</v>
      </c>
      <c r="F31" s="112">
        <v>3154</v>
      </c>
      <c r="G31" s="112">
        <v>85</v>
      </c>
      <c r="H31" s="112">
        <f t="shared" si="4"/>
        <v>12050</v>
      </c>
      <c r="I31" s="213">
        <v>25.51</v>
      </c>
    </row>
    <row r="32" spans="1:9" ht="15.75" customHeight="1" x14ac:dyDescent="0.2">
      <c r="A32" s="68" t="s">
        <v>458</v>
      </c>
      <c r="B32" s="81">
        <v>91652000775</v>
      </c>
      <c r="C32" s="81">
        <v>3111</v>
      </c>
      <c r="D32" s="112">
        <v>9542</v>
      </c>
      <c r="E32" s="112">
        <v>0</v>
      </c>
      <c r="F32" s="112">
        <v>3416</v>
      </c>
      <c r="G32" s="112">
        <v>81</v>
      </c>
      <c r="H32" s="112">
        <f t="shared" si="4"/>
        <v>13039</v>
      </c>
      <c r="I32" s="213">
        <v>26.13</v>
      </c>
    </row>
    <row r="33" spans="1:9" ht="15.75" customHeight="1" x14ac:dyDescent="0.2">
      <c r="A33" s="68" t="s">
        <v>266</v>
      </c>
      <c r="B33" s="81">
        <v>91652000768</v>
      </c>
      <c r="C33" s="81">
        <v>3111</v>
      </c>
      <c r="D33" s="112">
        <v>5745</v>
      </c>
      <c r="E33" s="112">
        <v>10</v>
      </c>
      <c r="F33" s="112">
        <v>2060</v>
      </c>
      <c r="G33" s="112">
        <v>42</v>
      </c>
      <c r="H33" s="112">
        <f t="shared" si="4"/>
        <v>7857</v>
      </c>
      <c r="I33" s="213">
        <v>16.05</v>
      </c>
    </row>
    <row r="34" spans="1:9" ht="15.75" customHeight="1" x14ac:dyDescent="0.2">
      <c r="A34" s="68" t="s">
        <v>324</v>
      </c>
      <c r="B34" s="81">
        <v>91652000771</v>
      </c>
      <c r="C34" s="81">
        <v>3111</v>
      </c>
      <c r="D34" s="112">
        <v>4347</v>
      </c>
      <c r="E34" s="112">
        <v>0</v>
      </c>
      <c r="F34" s="112">
        <v>1556</v>
      </c>
      <c r="G34" s="112">
        <v>33</v>
      </c>
      <c r="H34" s="112">
        <f t="shared" si="4"/>
        <v>5936</v>
      </c>
      <c r="I34" s="213">
        <v>11.63</v>
      </c>
    </row>
    <row r="35" spans="1:9" ht="15.75" customHeight="1" x14ac:dyDescent="0.2">
      <c r="A35" s="68" t="s">
        <v>267</v>
      </c>
      <c r="B35" s="81">
        <v>91652000778</v>
      </c>
      <c r="C35" s="81">
        <v>3111</v>
      </c>
      <c r="D35" s="112">
        <v>5647</v>
      </c>
      <c r="E35" s="112">
        <v>10</v>
      </c>
      <c r="F35" s="112">
        <v>2025</v>
      </c>
      <c r="G35" s="112">
        <v>48</v>
      </c>
      <c r="H35" s="112">
        <f t="shared" si="4"/>
        <v>7730</v>
      </c>
      <c r="I35" s="213">
        <v>15.34</v>
      </c>
    </row>
    <row r="36" spans="1:9" ht="15.75" customHeight="1" x14ac:dyDescent="0.2">
      <c r="A36" s="68" t="s">
        <v>268</v>
      </c>
      <c r="B36" s="81">
        <v>91652000776</v>
      </c>
      <c r="C36" s="81">
        <v>3111</v>
      </c>
      <c r="D36" s="112">
        <v>7917</v>
      </c>
      <c r="E36" s="112">
        <v>0</v>
      </c>
      <c r="F36" s="112">
        <v>2834</v>
      </c>
      <c r="G36" s="112">
        <v>72</v>
      </c>
      <c r="H36" s="112">
        <f t="shared" si="4"/>
        <v>10823</v>
      </c>
      <c r="I36" s="213">
        <v>20.81</v>
      </c>
    </row>
    <row r="37" spans="1:9" ht="13.5" thickBot="1" x14ac:dyDescent="0.25">
      <c r="A37" s="82" t="s">
        <v>269</v>
      </c>
      <c r="B37" s="88">
        <v>91652000777</v>
      </c>
      <c r="C37" s="88">
        <v>3111</v>
      </c>
      <c r="D37" s="112">
        <v>7766</v>
      </c>
      <c r="E37" s="113">
        <v>0</v>
      </c>
      <c r="F37" s="113">
        <v>2780</v>
      </c>
      <c r="G37" s="113">
        <v>71</v>
      </c>
      <c r="H37" s="113">
        <f t="shared" si="4"/>
        <v>10617</v>
      </c>
      <c r="I37" s="215">
        <v>20.99</v>
      </c>
    </row>
    <row r="38" spans="1:9" ht="19.5" customHeight="1" thickBot="1" x14ac:dyDescent="0.25">
      <c r="A38" s="85" t="s">
        <v>246</v>
      </c>
      <c r="B38" s="72"/>
      <c r="C38" s="86"/>
      <c r="D38" s="189">
        <f t="shared" ref="D38:I38" si="5">SUM(D25:D37)</f>
        <v>87310</v>
      </c>
      <c r="E38" s="189">
        <f t="shared" si="5"/>
        <v>20</v>
      </c>
      <c r="F38" s="189">
        <f t="shared" si="5"/>
        <v>31262</v>
      </c>
      <c r="G38" s="189">
        <f t="shared" si="5"/>
        <v>768</v>
      </c>
      <c r="H38" s="189">
        <f t="shared" si="5"/>
        <v>119360</v>
      </c>
      <c r="I38" s="216">
        <f t="shared" si="5"/>
        <v>239.70000000000002</v>
      </c>
    </row>
    <row r="39" spans="1:9" ht="19.5" customHeight="1" x14ac:dyDescent="0.2">
      <c r="A39" s="89" t="s">
        <v>189</v>
      </c>
      <c r="B39" s="90"/>
      <c r="C39" s="90"/>
      <c r="D39" s="190"/>
      <c r="E39" s="190"/>
      <c r="F39" s="190"/>
      <c r="G39" s="190"/>
      <c r="H39" s="190"/>
      <c r="I39" s="217"/>
    </row>
    <row r="40" spans="1:9" ht="15.75" customHeight="1" x14ac:dyDescent="0.2">
      <c r="A40" s="91" t="s">
        <v>270</v>
      </c>
      <c r="B40" s="92">
        <v>91652000788</v>
      </c>
      <c r="C40" s="92">
        <v>3111</v>
      </c>
      <c r="D40" s="112">
        <v>15792</v>
      </c>
      <c r="E40" s="112">
        <v>20</v>
      </c>
      <c r="F40" s="112">
        <v>5660</v>
      </c>
      <c r="G40" s="112">
        <v>149</v>
      </c>
      <c r="H40" s="112">
        <f t="shared" ref="H40:H58" si="6">D40+E40+F40+G40</f>
        <v>21621</v>
      </c>
      <c r="I40" s="184">
        <v>43.39</v>
      </c>
    </row>
    <row r="41" spans="1:9" ht="15.75" customHeight="1" x14ac:dyDescent="0.2">
      <c r="A41" s="68" t="s">
        <v>435</v>
      </c>
      <c r="B41" s="81">
        <v>91652000783</v>
      </c>
      <c r="C41" s="81">
        <v>3111</v>
      </c>
      <c r="D41" s="112">
        <v>14584</v>
      </c>
      <c r="E41" s="112">
        <v>0</v>
      </c>
      <c r="F41" s="112">
        <v>5221</v>
      </c>
      <c r="G41" s="112">
        <v>125</v>
      </c>
      <c r="H41" s="112">
        <f t="shared" si="6"/>
        <v>19930</v>
      </c>
      <c r="I41" s="184">
        <v>39.700000000000003</v>
      </c>
    </row>
    <row r="42" spans="1:9" ht="15.75" customHeight="1" x14ac:dyDescent="0.2">
      <c r="A42" s="68" t="s">
        <v>271</v>
      </c>
      <c r="B42" s="81">
        <v>91652000790</v>
      </c>
      <c r="C42" s="81">
        <v>3111</v>
      </c>
      <c r="D42" s="112">
        <v>5461</v>
      </c>
      <c r="E42" s="112">
        <v>0</v>
      </c>
      <c r="F42" s="112">
        <v>1955</v>
      </c>
      <c r="G42" s="112">
        <v>48</v>
      </c>
      <c r="H42" s="112">
        <f t="shared" si="6"/>
        <v>7464</v>
      </c>
      <c r="I42" s="184">
        <v>14.72</v>
      </c>
    </row>
    <row r="43" spans="1:9" ht="15.75" customHeight="1" x14ac:dyDescent="0.2">
      <c r="A43" s="68" t="s">
        <v>516</v>
      </c>
      <c r="B43" s="81">
        <v>91652000794</v>
      </c>
      <c r="C43" s="81">
        <v>3111</v>
      </c>
      <c r="D43" s="112">
        <v>8053</v>
      </c>
      <c r="E43" s="112">
        <v>0</v>
      </c>
      <c r="F43" s="112">
        <v>2883</v>
      </c>
      <c r="G43" s="112">
        <v>77</v>
      </c>
      <c r="H43" s="112">
        <f t="shared" si="6"/>
        <v>11013</v>
      </c>
      <c r="I43" s="184">
        <v>22.02</v>
      </c>
    </row>
    <row r="44" spans="1:9" ht="15.75" customHeight="1" x14ac:dyDescent="0.2">
      <c r="A44" s="68" t="s">
        <v>272</v>
      </c>
      <c r="B44" s="81">
        <v>91652000800</v>
      </c>
      <c r="C44" s="81">
        <v>3111</v>
      </c>
      <c r="D44" s="112">
        <v>8745</v>
      </c>
      <c r="E44" s="112">
        <v>12</v>
      </c>
      <c r="F44" s="112">
        <v>3135</v>
      </c>
      <c r="G44" s="112">
        <v>77</v>
      </c>
      <c r="H44" s="112">
        <f t="shared" si="6"/>
        <v>11969</v>
      </c>
      <c r="I44" s="184">
        <v>23.17</v>
      </c>
    </row>
    <row r="45" spans="1:9" ht="15.75" customHeight="1" x14ac:dyDescent="0.2">
      <c r="A45" s="68" t="s">
        <v>273</v>
      </c>
      <c r="B45" s="81">
        <v>91652000799</v>
      </c>
      <c r="C45" s="81">
        <v>3111</v>
      </c>
      <c r="D45" s="112">
        <v>5224</v>
      </c>
      <c r="E45" s="112">
        <v>30</v>
      </c>
      <c r="F45" s="112">
        <v>1880</v>
      </c>
      <c r="G45" s="112">
        <v>51</v>
      </c>
      <c r="H45" s="112">
        <f t="shared" si="6"/>
        <v>7185</v>
      </c>
      <c r="I45" s="184">
        <v>14.04</v>
      </c>
    </row>
    <row r="46" spans="1:9" ht="15.75" customHeight="1" x14ac:dyDescent="0.2">
      <c r="A46" s="68" t="s">
        <v>274</v>
      </c>
      <c r="B46" s="81">
        <v>91652000796</v>
      </c>
      <c r="C46" s="81">
        <v>3111</v>
      </c>
      <c r="D46" s="112">
        <v>5799</v>
      </c>
      <c r="E46" s="112">
        <v>0</v>
      </c>
      <c r="F46" s="112">
        <v>2076</v>
      </c>
      <c r="G46" s="112">
        <v>50</v>
      </c>
      <c r="H46" s="112">
        <f t="shared" si="6"/>
        <v>7925</v>
      </c>
      <c r="I46" s="184">
        <v>16.23</v>
      </c>
    </row>
    <row r="47" spans="1:9" ht="15.75" customHeight="1" x14ac:dyDescent="0.2">
      <c r="A47" s="68" t="s">
        <v>501</v>
      </c>
      <c r="B47" s="81">
        <v>91652000795</v>
      </c>
      <c r="C47" s="81">
        <v>3111</v>
      </c>
      <c r="D47" s="112">
        <v>5626</v>
      </c>
      <c r="E47" s="112">
        <v>18</v>
      </c>
      <c r="F47" s="112">
        <v>2020</v>
      </c>
      <c r="G47" s="112">
        <v>50</v>
      </c>
      <c r="H47" s="112">
        <f t="shared" si="6"/>
        <v>7714</v>
      </c>
      <c r="I47" s="184">
        <v>15.52</v>
      </c>
    </row>
    <row r="48" spans="1:9" ht="15.75" customHeight="1" x14ac:dyDescent="0.2">
      <c r="A48" s="68" t="s">
        <v>275</v>
      </c>
      <c r="B48" s="81">
        <v>91652000784</v>
      </c>
      <c r="C48" s="81">
        <v>3111</v>
      </c>
      <c r="D48" s="112">
        <v>3711</v>
      </c>
      <c r="E48" s="112">
        <v>0</v>
      </c>
      <c r="F48" s="112">
        <v>1328</v>
      </c>
      <c r="G48" s="112">
        <v>39</v>
      </c>
      <c r="H48" s="112">
        <f t="shared" si="6"/>
        <v>5078</v>
      </c>
      <c r="I48" s="184">
        <v>10.87</v>
      </c>
    </row>
    <row r="49" spans="1:9" ht="15.75" customHeight="1" x14ac:dyDescent="0.2">
      <c r="A49" s="68" t="s">
        <v>530</v>
      </c>
      <c r="B49" s="81">
        <v>91652000793</v>
      </c>
      <c r="C49" s="81">
        <v>3111</v>
      </c>
      <c r="D49" s="191">
        <v>5481</v>
      </c>
      <c r="E49" s="191">
        <v>0</v>
      </c>
      <c r="F49" s="191">
        <v>1962</v>
      </c>
      <c r="G49" s="191">
        <v>50</v>
      </c>
      <c r="H49" s="112">
        <f t="shared" si="6"/>
        <v>7493</v>
      </c>
      <c r="I49" s="184">
        <v>14.54</v>
      </c>
    </row>
    <row r="50" spans="1:9" ht="15.75" customHeight="1" x14ac:dyDescent="0.2">
      <c r="A50" s="68" t="s">
        <v>276</v>
      </c>
      <c r="B50" s="81">
        <v>91652000787</v>
      </c>
      <c r="C50" s="81">
        <v>3111</v>
      </c>
      <c r="D50" s="112">
        <v>5403</v>
      </c>
      <c r="E50" s="112">
        <v>10</v>
      </c>
      <c r="F50" s="112">
        <v>1938</v>
      </c>
      <c r="G50" s="112">
        <v>48</v>
      </c>
      <c r="H50" s="112">
        <f t="shared" si="6"/>
        <v>7399</v>
      </c>
      <c r="I50" s="213">
        <v>14.98</v>
      </c>
    </row>
    <row r="51" spans="1:9" ht="15.75" customHeight="1" x14ac:dyDescent="0.2">
      <c r="A51" s="68" t="s">
        <v>277</v>
      </c>
      <c r="B51" s="81">
        <v>91652000803</v>
      </c>
      <c r="C51" s="81">
        <v>3111</v>
      </c>
      <c r="D51" s="112">
        <v>6985</v>
      </c>
      <c r="E51" s="112">
        <v>0</v>
      </c>
      <c r="F51" s="112">
        <v>2501</v>
      </c>
      <c r="G51" s="112">
        <v>60</v>
      </c>
      <c r="H51" s="112">
        <f t="shared" si="6"/>
        <v>9546</v>
      </c>
      <c r="I51" s="184">
        <v>18.5</v>
      </c>
    </row>
    <row r="52" spans="1:9" ht="15.75" customHeight="1" x14ac:dyDescent="0.2">
      <c r="A52" s="68" t="s">
        <v>278</v>
      </c>
      <c r="B52" s="81">
        <v>91652000804</v>
      </c>
      <c r="C52" s="81">
        <v>3111</v>
      </c>
      <c r="D52" s="112">
        <v>9325</v>
      </c>
      <c r="E52" s="112">
        <v>0</v>
      </c>
      <c r="F52" s="112">
        <v>3339</v>
      </c>
      <c r="G52" s="112">
        <v>75</v>
      </c>
      <c r="H52" s="112">
        <f t="shared" si="6"/>
        <v>12739</v>
      </c>
      <c r="I52" s="184">
        <v>25.75</v>
      </c>
    </row>
    <row r="53" spans="1:9" ht="15.75" customHeight="1" x14ac:dyDescent="0.2">
      <c r="A53" s="68" t="s">
        <v>279</v>
      </c>
      <c r="B53" s="81">
        <v>91652000808</v>
      </c>
      <c r="C53" s="81">
        <v>3111</v>
      </c>
      <c r="D53" s="112">
        <v>5651</v>
      </c>
      <c r="E53" s="112">
        <v>0</v>
      </c>
      <c r="F53" s="112">
        <v>2023</v>
      </c>
      <c r="G53" s="112">
        <v>51</v>
      </c>
      <c r="H53" s="112">
        <f t="shared" si="6"/>
        <v>7725</v>
      </c>
      <c r="I53" s="184">
        <v>14.86</v>
      </c>
    </row>
    <row r="54" spans="1:9" ht="15.75" customHeight="1" x14ac:dyDescent="0.2">
      <c r="A54" s="68" t="s">
        <v>436</v>
      </c>
      <c r="B54" s="81">
        <v>91652000809</v>
      </c>
      <c r="C54" s="81">
        <v>3111</v>
      </c>
      <c r="D54" s="112">
        <v>19038</v>
      </c>
      <c r="E54" s="112">
        <v>32</v>
      </c>
      <c r="F54" s="112">
        <v>6826</v>
      </c>
      <c r="G54" s="112">
        <v>187</v>
      </c>
      <c r="H54" s="112">
        <f t="shared" si="6"/>
        <v>26083</v>
      </c>
      <c r="I54" s="184">
        <v>51.57</v>
      </c>
    </row>
    <row r="55" spans="1:9" ht="15.75" customHeight="1" x14ac:dyDescent="0.2">
      <c r="A55" s="68" t="s">
        <v>280</v>
      </c>
      <c r="B55" s="81">
        <v>91652000810</v>
      </c>
      <c r="C55" s="81">
        <v>3111</v>
      </c>
      <c r="D55" s="112">
        <v>5513</v>
      </c>
      <c r="E55" s="112">
        <v>0</v>
      </c>
      <c r="F55" s="112">
        <v>1974</v>
      </c>
      <c r="G55" s="112">
        <v>51</v>
      </c>
      <c r="H55" s="112">
        <f t="shared" si="6"/>
        <v>7538</v>
      </c>
      <c r="I55" s="184">
        <v>14.57</v>
      </c>
    </row>
    <row r="56" spans="1:9" ht="15.75" customHeight="1" x14ac:dyDescent="0.2">
      <c r="A56" s="68" t="s">
        <v>437</v>
      </c>
      <c r="B56" s="81">
        <v>91652000811</v>
      </c>
      <c r="C56" s="81">
        <v>3111</v>
      </c>
      <c r="D56" s="112">
        <v>13250</v>
      </c>
      <c r="E56" s="112">
        <v>25</v>
      </c>
      <c r="F56" s="112">
        <v>4752</v>
      </c>
      <c r="G56" s="112">
        <v>114</v>
      </c>
      <c r="H56" s="112">
        <f t="shared" si="6"/>
        <v>18141</v>
      </c>
      <c r="I56" s="213">
        <v>35.18</v>
      </c>
    </row>
    <row r="57" spans="1:9" ht="15.75" customHeight="1" x14ac:dyDescent="0.2">
      <c r="A57" s="68" t="s">
        <v>281</v>
      </c>
      <c r="B57" s="81">
        <v>91652000814</v>
      </c>
      <c r="C57" s="81">
        <v>3111</v>
      </c>
      <c r="D57" s="112">
        <v>4041</v>
      </c>
      <c r="E57" s="112">
        <v>40</v>
      </c>
      <c r="F57" s="112">
        <v>1460</v>
      </c>
      <c r="G57" s="112">
        <v>39</v>
      </c>
      <c r="H57" s="112">
        <f t="shared" si="6"/>
        <v>5580</v>
      </c>
      <c r="I57" s="213">
        <v>11.18</v>
      </c>
    </row>
    <row r="58" spans="1:9" ht="15.75" customHeight="1" x14ac:dyDescent="0.2">
      <c r="A58" s="68" t="s">
        <v>438</v>
      </c>
      <c r="B58" s="81">
        <v>91652000815</v>
      </c>
      <c r="C58" s="81">
        <v>3111</v>
      </c>
      <c r="D58" s="112">
        <v>9207</v>
      </c>
      <c r="E58" s="112">
        <v>20</v>
      </c>
      <c r="F58" s="112">
        <v>3303</v>
      </c>
      <c r="G58" s="112">
        <v>74</v>
      </c>
      <c r="H58" s="112">
        <f t="shared" si="6"/>
        <v>12604</v>
      </c>
      <c r="I58" s="213">
        <v>25.04</v>
      </c>
    </row>
    <row r="59" spans="1:9" ht="19.5" customHeight="1" x14ac:dyDescent="0.2">
      <c r="A59" s="93" t="s">
        <v>51</v>
      </c>
      <c r="B59" s="94"/>
      <c r="C59" s="94"/>
      <c r="D59" s="192"/>
      <c r="E59" s="193"/>
      <c r="F59" s="193"/>
      <c r="G59" s="193"/>
      <c r="H59" s="193"/>
      <c r="I59" s="218"/>
    </row>
    <row r="60" spans="1:9" ht="15.75" customHeight="1" thickBot="1" x14ac:dyDescent="0.25">
      <c r="A60" s="95" t="s">
        <v>325</v>
      </c>
      <c r="B60" s="88">
        <v>91652001314</v>
      </c>
      <c r="C60" s="96">
        <v>3111</v>
      </c>
      <c r="D60" s="194">
        <v>10308</v>
      </c>
      <c r="E60" s="194">
        <v>0</v>
      </c>
      <c r="F60" s="194">
        <v>3690</v>
      </c>
      <c r="G60" s="194">
        <v>99</v>
      </c>
      <c r="H60" s="194">
        <f t="shared" ref="H60" si="7">D60+E60+F60+G60</f>
        <v>14097</v>
      </c>
      <c r="I60" s="214">
        <v>27.66</v>
      </c>
    </row>
    <row r="61" spans="1:9" ht="19.5" customHeight="1" thickBot="1" x14ac:dyDescent="0.25">
      <c r="A61" s="85" t="s">
        <v>299</v>
      </c>
      <c r="B61" s="72"/>
      <c r="C61" s="86"/>
      <c r="D61" s="187">
        <f t="shared" ref="D61:I61" si="8">SUM(D40:D60)</f>
        <v>167197</v>
      </c>
      <c r="E61" s="187">
        <f t="shared" si="8"/>
        <v>207</v>
      </c>
      <c r="F61" s="187">
        <f t="shared" si="8"/>
        <v>59926</v>
      </c>
      <c r="G61" s="187">
        <f t="shared" si="8"/>
        <v>1514</v>
      </c>
      <c r="H61" s="187">
        <f t="shared" si="8"/>
        <v>228844</v>
      </c>
      <c r="I61" s="211">
        <f t="shared" si="8"/>
        <v>453.49</v>
      </c>
    </row>
    <row r="62" spans="1:9" ht="19.5" customHeight="1" x14ac:dyDescent="0.2">
      <c r="A62" s="89" t="s">
        <v>190</v>
      </c>
      <c r="B62" s="90"/>
      <c r="C62" s="90"/>
      <c r="D62" s="190"/>
      <c r="E62" s="190"/>
      <c r="F62" s="190"/>
      <c r="G62" s="190"/>
      <c r="H62" s="190"/>
      <c r="I62" s="217"/>
    </row>
    <row r="63" spans="1:9" ht="25.5" x14ac:dyDescent="0.2">
      <c r="A63" s="91" t="s">
        <v>549</v>
      </c>
      <c r="B63" s="92">
        <v>91652000827</v>
      </c>
      <c r="C63" s="81">
        <v>3111</v>
      </c>
      <c r="D63" s="195">
        <v>7861</v>
      </c>
      <c r="E63" s="195">
        <v>0</v>
      </c>
      <c r="F63" s="195">
        <v>2814</v>
      </c>
      <c r="G63" s="195">
        <v>67</v>
      </c>
      <c r="H63" s="112">
        <f t="shared" ref="H63:H75" si="9">D63+E63+F63+G63</f>
        <v>10742</v>
      </c>
      <c r="I63" s="208">
        <v>22.56</v>
      </c>
    </row>
    <row r="64" spans="1:9" ht="25.5" x14ac:dyDescent="0.2">
      <c r="A64" s="68" t="s">
        <v>550</v>
      </c>
      <c r="B64" s="81">
        <v>91652000831</v>
      </c>
      <c r="C64" s="81">
        <v>3111</v>
      </c>
      <c r="D64" s="196">
        <v>3940</v>
      </c>
      <c r="E64" s="196">
        <v>0</v>
      </c>
      <c r="F64" s="196">
        <v>1411</v>
      </c>
      <c r="G64" s="196">
        <v>37</v>
      </c>
      <c r="H64" s="112">
        <f t="shared" si="9"/>
        <v>5388</v>
      </c>
      <c r="I64" s="209">
        <v>11.19</v>
      </c>
    </row>
    <row r="65" spans="1:9" ht="25.5" x14ac:dyDescent="0.2">
      <c r="A65" s="68" t="s">
        <v>551</v>
      </c>
      <c r="B65" s="81">
        <v>91652000829</v>
      </c>
      <c r="C65" s="81">
        <v>3111</v>
      </c>
      <c r="D65" s="196">
        <v>4148</v>
      </c>
      <c r="E65" s="196">
        <v>0</v>
      </c>
      <c r="F65" s="196">
        <v>1485</v>
      </c>
      <c r="G65" s="196">
        <v>34</v>
      </c>
      <c r="H65" s="112">
        <f t="shared" si="9"/>
        <v>5667</v>
      </c>
      <c r="I65" s="209">
        <v>11.15</v>
      </c>
    </row>
    <row r="66" spans="1:9" ht="25.5" x14ac:dyDescent="0.2">
      <c r="A66" s="68" t="s">
        <v>552</v>
      </c>
      <c r="B66" s="81">
        <v>91652000828</v>
      </c>
      <c r="C66" s="81">
        <v>3111</v>
      </c>
      <c r="D66" s="196">
        <v>5480</v>
      </c>
      <c r="E66" s="196">
        <v>0</v>
      </c>
      <c r="F66" s="196">
        <v>1962</v>
      </c>
      <c r="G66" s="196">
        <v>48</v>
      </c>
      <c r="H66" s="112">
        <f t="shared" si="9"/>
        <v>7490</v>
      </c>
      <c r="I66" s="209">
        <v>14.89</v>
      </c>
    </row>
    <row r="67" spans="1:9" ht="25.5" x14ac:dyDescent="0.2">
      <c r="A67" s="68" t="s">
        <v>553</v>
      </c>
      <c r="B67" s="81">
        <v>91652000816</v>
      </c>
      <c r="C67" s="81">
        <v>3111</v>
      </c>
      <c r="D67" s="196">
        <v>6063</v>
      </c>
      <c r="E67" s="196">
        <v>0</v>
      </c>
      <c r="F67" s="196">
        <v>2170</v>
      </c>
      <c r="G67" s="196">
        <v>50</v>
      </c>
      <c r="H67" s="112">
        <f t="shared" si="9"/>
        <v>8283</v>
      </c>
      <c r="I67" s="209">
        <v>17.05</v>
      </c>
    </row>
    <row r="68" spans="1:9" ht="25.5" x14ac:dyDescent="0.2">
      <c r="A68" s="68" t="s">
        <v>554</v>
      </c>
      <c r="B68" s="81">
        <v>91652000819</v>
      </c>
      <c r="C68" s="81">
        <v>3111</v>
      </c>
      <c r="D68" s="196">
        <v>6177</v>
      </c>
      <c r="E68" s="196">
        <v>0</v>
      </c>
      <c r="F68" s="196">
        <v>2211</v>
      </c>
      <c r="G68" s="196">
        <v>50</v>
      </c>
      <c r="H68" s="112">
        <f t="shared" si="9"/>
        <v>8438</v>
      </c>
      <c r="I68" s="209">
        <v>17.09</v>
      </c>
    </row>
    <row r="69" spans="1:9" ht="25.5" x14ac:dyDescent="0.2">
      <c r="A69" s="68" t="s">
        <v>555</v>
      </c>
      <c r="B69" s="81">
        <v>91652000820</v>
      </c>
      <c r="C69" s="81">
        <v>3111</v>
      </c>
      <c r="D69" s="196">
        <v>6423</v>
      </c>
      <c r="E69" s="196">
        <v>5</v>
      </c>
      <c r="F69" s="196">
        <v>2301</v>
      </c>
      <c r="G69" s="196">
        <v>51</v>
      </c>
      <c r="H69" s="112">
        <f t="shared" si="9"/>
        <v>8780</v>
      </c>
      <c r="I69" s="209">
        <v>17.52</v>
      </c>
    </row>
    <row r="70" spans="1:9" ht="25.5" x14ac:dyDescent="0.2">
      <c r="A70" s="68" t="s">
        <v>556</v>
      </c>
      <c r="B70" s="81">
        <v>91652000830</v>
      </c>
      <c r="C70" s="81">
        <v>3111</v>
      </c>
      <c r="D70" s="196">
        <v>8719</v>
      </c>
      <c r="E70" s="196">
        <v>6</v>
      </c>
      <c r="F70" s="196">
        <v>3124</v>
      </c>
      <c r="G70" s="196">
        <v>72</v>
      </c>
      <c r="H70" s="112">
        <f t="shared" si="9"/>
        <v>11921</v>
      </c>
      <c r="I70" s="209">
        <v>25.32</v>
      </c>
    </row>
    <row r="71" spans="1:9" ht="25.5" x14ac:dyDescent="0.2">
      <c r="A71" s="68" t="s">
        <v>557</v>
      </c>
      <c r="B71" s="81">
        <v>91652000818</v>
      </c>
      <c r="C71" s="81">
        <v>3111</v>
      </c>
      <c r="D71" s="196">
        <v>5393</v>
      </c>
      <c r="E71" s="196">
        <v>0</v>
      </c>
      <c r="F71" s="196">
        <v>1931</v>
      </c>
      <c r="G71" s="196">
        <v>48</v>
      </c>
      <c r="H71" s="112">
        <f t="shared" si="9"/>
        <v>7372</v>
      </c>
      <c r="I71" s="209">
        <v>14.47</v>
      </c>
    </row>
    <row r="72" spans="1:9" ht="25.5" x14ac:dyDescent="0.2">
      <c r="A72" s="68" t="s">
        <v>558</v>
      </c>
      <c r="B72" s="81">
        <v>91652000822</v>
      </c>
      <c r="C72" s="81">
        <v>3111</v>
      </c>
      <c r="D72" s="196">
        <v>6088</v>
      </c>
      <c r="E72" s="196">
        <v>0</v>
      </c>
      <c r="F72" s="196">
        <v>2180</v>
      </c>
      <c r="G72" s="196">
        <v>47</v>
      </c>
      <c r="H72" s="112">
        <f t="shared" si="9"/>
        <v>8315</v>
      </c>
      <c r="I72" s="209">
        <v>16.63</v>
      </c>
    </row>
    <row r="73" spans="1:9" ht="25.5" x14ac:dyDescent="0.2">
      <c r="A73" s="68" t="s">
        <v>559</v>
      </c>
      <c r="B73" s="81">
        <v>91652000821</v>
      </c>
      <c r="C73" s="81">
        <v>3111</v>
      </c>
      <c r="D73" s="196">
        <v>4126</v>
      </c>
      <c r="E73" s="196">
        <v>0</v>
      </c>
      <c r="F73" s="196">
        <v>1477</v>
      </c>
      <c r="G73" s="196">
        <v>37</v>
      </c>
      <c r="H73" s="112">
        <f t="shared" si="9"/>
        <v>5640</v>
      </c>
      <c r="I73" s="209">
        <v>11.08</v>
      </c>
    </row>
    <row r="74" spans="1:9" ht="25.5" x14ac:dyDescent="0.2">
      <c r="A74" s="68" t="s">
        <v>560</v>
      </c>
      <c r="B74" s="81">
        <v>91652000826</v>
      </c>
      <c r="C74" s="81">
        <v>3111</v>
      </c>
      <c r="D74" s="196">
        <v>13052</v>
      </c>
      <c r="E74" s="196">
        <v>0</v>
      </c>
      <c r="F74" s="196">
        <v>4673</v>
      </c>
      <c r="G74" s="196">
        <v>82</v>
      </c>
      <c r="H74" s="112">
        <f t="shared" si="9"/>
        <v>17807</v>
      </c>
      <c r="I74" s="209">
        <v>35.299999999999997</v>
      </c>
    </row>
    <row r="75" spans="1:9" ht="26.25" thickBot="1" x14ac:dyDescent="0.25">
      <c r="A75" s="82" t="s">
        <v>561</v>
      </c>
      <c r="B75" s="88">
        <v>91652000832</v>
      </c>
      <c r="C75" s="84">
        <v>3111</v>
      </c>
      <c r="D75" s="196">
        <v>6268</v>
      </c>
      <c r="E75" s="197">
        <v>10</v>
      </c>
      <c r="F75" s="197">
        <v>2248</v>
      </c>
      <c r="G75" s="197">
        <v>47</v>
      </c>
      <c r="H75" s="113">
        <f t="shared" si="9"/>
        <v>8573</v>
      </c>
      <c r="I75" s="219">
        <v>17.760000000000002</v>
      </c>
    </row>
    <row r="76" spans="1:9" ht="19.5" customHeight="1" thickBot="1" x14ac:dyDescent="0.25">
      <c r="A76" s="85" t="s">
        <v>191</v>
      </c>
      <c r="B76" s="72"/>
      <c r="C76" s="86"/>
      <c r="D76" s="187">
        <f t="shared" ref="D76:I76" si="10">SUM(D63:D75)</f>
        <v>83738</v>
      </c>
      <c r="E76" s="187">
        <f t="shared" si="10"/>
        <v>21</v>
      </c>
      <c r="F76" s="187">
        <f t="shared" si="10"/>
        <v>29987</v>
      </c>
      <c r="G76" s="187">
        <f t="shared" si="10"/>
        <v>670</v>
      </c>
      <c r="H76" s="187">
        <f t="shared" si="10"/>
        <v>114416</v>
      </c>
      <c r="I76" s="211">
        <f t="shared" si="10"/>
        <v>232.01</v>
      </c>
    </row>
    <row r="77" spans="1:9" ht="19.5" customHeight="1" x14ac:dyDescent="0.2">
      <c r="A77" s="89" t="s">
        <v>192</v>
      </c>
      <c r="B77" s="90"/>
      <c r="C77" s="90"/>
      <c r="D77" s="190"/>
      <c r="E77" s="190"/>
      <c r="F77" s="190"/>
      <c r="G77" s="190"/>
      <c r="H77" s="190"/>
      <c r="I77" s="217"/>
    </row>
    <row r="78" spans="1:9" ht="15.75" customHeight="1" x14ac:dyDescent="0.2">
      <c r="A78" s="91" t="s">
        <v>282</v>
      </c>
      <c r="B78" s="92">
        <v>91652000840</v>
      </c>
      <c r="C78" s="92">
        <v>3111</v>
      </c>
      <c r="D78" s="196">
        <v>9610</v>
      </c>
      <c r="E78" s="195">
        <v>30</v>
      </c>
      <c r="F78" s="195">
        <v>3450</v>
      </c>
      <c r="G78" s="195">
        <v>59</v>
      </c>
      <c r="H78" s="195">
        <f t="shared" ref="H78:H96" si="11">D78+E78+F78+G78</f>
        <v>13149</v>
      </c>
      <c r="I78" s="208">
        <v>25.87</v>
      </c>
    </row>
    <row r="79" spans="1:9" ht="15.75" customHeight="1" x14ac:dyDescent="0.2">
      <c r="A79" s="68" t="s">
        <v>283</v>
      </c>
      <c r="B79" s="81">
        <v>91652001205</v>
      </c>
      <c r="C79" s="81">
        <v>3111</v>
      </c>
      <c r="D79" s="196">
        <v>5539</v>
      </c>
      <c r="E79" s="196">
        <v>0</v>
      </c>
      <c r="F79" s="196">
        <v>1983</v>
      </c>
      <c r="G79" s="196">
        <v>48</v>
      </c>
      <c r="H79" s="196">
        <f t="shared" si="11"/>
        <v>7570</v>
      </c>
      <c r="I79" s="209">
        <v>15.19</v>
      </c>
    </row>
    <row r="80" spans="1:9" ht="15.75" customHeight="1" x14ac:dyDescent="0.2">
      <c r="A80" s="68" t="s">
        <v>459</v>
      </c>
      <c r="B80" s="81">
        <v>91652000834</v>
      </c>
      <c r="C80" s="81">
        <v>3111</v>
      </c>
      <c r="D80" s="196">
        <v>7156</v>
      </c>
      <c r="E80" s="196">
        <v>0</v>
      </c>
      <c r="F80" s="196">
        <v>2562</v>
      </c>
      <c r="G80" s="196">
        <v>53</v>
      </c>
      <c r="H80" s="196">
        <f t="shared" si="11"/>
        <v>9771</v>
      </c>
      <c r="I80" s="209">
        <v>19.75</v>
      </c>
    </row>
    <row r="81" spans="1:9" ht="15.75" customHeight="1" x14ac:dyDescent="0.2">
      <c r="A81" s="68" t="s">
        <v>460</v>
      </c>
      <c r="B81" s="81">
        <v>91652001207</v>
      </c>
      <c r="C81" s="81">
        <v>3111</v>
      </c>
      <c r="D81" s="196">
        <v>8814</v>
      </c>
      <c r="E81" s="196">
        <v>20</v>
      </c>
      <c r="F81" s="196">
        <v>3162</v>
      </c>
      <c r="G81" s="196">
        <v>79</v>
      </c>
      <c r="H81" s="196">
        <f t="shared" si="11"/>
        <v>12075</v>
      </c>
      <c r="I81" s="209">
        <v>24.72</v>
      </c>
    </row>
    <row r="82" spans="1:9" ht="15.75" customHeight="1" x14ac:dyDescent="0.2">
      <c r="A82" s="68" t="s">
        <v>326</v>
      </c>
      <c r="B82" s="81">
        <v>91652001208</v>
      </c>
      <c r="C82" s="81">
        <v>3111</v>
      </c>
      <c r="D82" s="196">
        <v>2809</v>
      </c>
      <c r="E82" s="196">
        <v>0</v>
      </c>
      <c r="F82" s="196">
        <v>1005</v>
      </c>
      <c r="G82" s="196">
        <v>22</v>
      </c>
      <c r="H82" s="196">
        <f t="shared" si="11"/>
        <v>3836</v>
      </c>
      <c r="I82" s="209">
        <v>7.46</v>
      </c>
    </row>
    <row r="83" spans="1:9" ht="15.75" customHeight="1" x14ac:dyDescent="0.2">
      <c r="A83" s="68" t="s">
        <v>284</v>
      </c>
      <c r="B83" s="81">
        <v>91652000835</v>
      </c>
      <c r="C83" s="81">
        <v>3111</v>
      </c>
      <c r="D83" s="196">
        <v>7060</v>
      </c>
      <c r="E83" s="196">
        <v>30</v>
      </c>
      <c r="F83" s="196">
        <v>2538</v>
      </c>
      <c r="G83" s="196">
        <v>57</v>
      </c>
      <c r="H83" s="196">
        <f t="shared" si="11"/>
        <v>9685</v>
      </c>
      <c r="I83" s="209">
        <v>19.87</v>
      </c>
    </row>
    <row r="84" spans="1:9" ht="15.75" customHeight="1" x14ac:dyDescent="0.2">
      <c r="A84" s="68" t="s">
        <v>285</v>
      </c>
      <c r="B84" s="81">
        <v>91652000836</v>
      </c>
      <c r="C84" s="81">
        <v>3111</v>
      </c>
      <c r="D84" s="196">
        <v>5815</v>
      </c>
      <c r="E84" s="196">
        <v>8</v>
      </c>
      <c r="F84" s="196">
        <v>2085</v>
      </c>
      <c r="G84" s="196">
        <v>46</v>
      </c>
      <c r="H84" s="196">
        <f t="shared" si="11"/>
        <v>7954</v>
      </c>
      <c r="I84" s="209">
        <v>15.64</v>
      </c>
    </row>
    <row r="85" spans="1:9" ht="15.75" customHeight="1" x14ac:dyDescent="0.2">
      <c r="A85" s="68" t="s">
        <v>461</v>
      </c>
      <c r="B85" s="81">
        <v>91652001210</v>
      </c>
      <c r="C85" s="81">
        <v>3111</v>
      </c>
      <c r="D85" s="196">
        <v>5189</v>
      </c>
      <c r="E85" s="196">
        <v>0</v>
      </c>
      <c r="F85" s="196">
        <v>1858</v>
      </c>
      <c r="G85" s="196">
        <v>44</v>
      </c>
      <c r="H85" s="196">
        <f t="shared" si="11"/>
        <v>7091</v>
      </c>
      <c r="I85" s="209">
        <v>14.12</v>
      </c>
    </row>
    <row r="86" spans="1:9" ht="15.75" customHeight="1" x14ac:dyDescent="0.2">
      <c r="A86" s="68" t="s">
        <v>286</v>
      </c>
      <c r="B86" s="81">
        <v>91652001216</v>
      </c>
      <c r="C86" s="81">
        <v>3111</v>
      </c>
      <c r="D86" s="196">
        <v>7620</v>
      </c>
      <c r="E86" s="196">
        <v>23</v>
      </c>
      <c r="F86" s="196">
        <v>2736</v>
      </c>
      <c r="G86" s="196">
        <v>39</v>
      </c>
      <c r="H86" s="196">
        <f t="shared" si="11"/>
        <v>10418</v>
      </c>
      <c r="I86" s="209">
        <v>21.49</v>
      </c>
    </row>
    <row r="87" spans="1:9" ht="15.75" customHeight="1" x14ac:dyDescent="0.2">
      <c r="A87" s="68" t="s">
        <v>287</v>
      </c>
      <c r="B87" s="81">
        <v>91652000833</v>
      </c>
      <c r="C87" s="81">
        <v>3111</v>
      </c>
      <c r="D87" s="196">
        <v>5096</v>
      </c>
      <c r="E87" s="196">
        <v>0</v>
      </c>
      <c r="F87" s="196">
        <v>1824</v>
      </c>
      <c r="G87" s="196">
        <v>47</v>
      </c>
      <c r="H87" s="196">
        <f t="shared" si="11"/>
        <v>6967</v>
      </c>
      <c r="I87" s="209">
        <v>13.38</v>
      </c>
    </row>
    <row r="88" spans="1:9" ht="15.75" customHeight="1" x14ac:dyDescent="0.2">
      <c r="A88" s="68" t="s">
        <v>439</v>
      </c>
      <c r="B88" s="81">
        <v>91652001211</v>
      </c>
      <c r="C88" s="81">
        <v>3111</v>
      </c>
      <c r="D88" s="196">
        <v>6168</v>
      </c>
      <c r="E88" s="196">
        <v>0</v>
      </c>
      <c r="F88" s="196">
        <v>2208</v>
      </c>
      <c r="G88" s="196">
        <v>46</v>
      </c>
      <c r="H88" s="196">
        <f t="shared" si="11"/>
        <v>8422</v>
      </c>
      <c r="I88" s="209">
        <v>17.04</v>
      </c>
    </row>
    <row r="89" spans="1:9" ht="15.75" customHeight="1" x14ac:dyDescent="0.2">
      <c r="A89" s="68" t="s">
        <v>288</v>
      </c>
      <c r="B89" s="81">
        <v>91652001220</v>
      </c>
      <c r="C89" s="81">
        <v>3111</v>
      </c>
      <c r="D89" s="196">
        <v>6879</v>
      </c>
      <c r="E89" s="196">
        <v>15</v>
      </c>
      <c r="F89" s="196">
        <v>2468</v>
      </c>
      <c r="G89" s="196">
        <v>51</v>
      </c>
      <c r="H89" s="196">
        <f t="shared" si="11"/>
        <v>9413</v>
      </c>
      <c r="I89" s="209">
        <v>18.73</v>
      </c>
    </row>
    <row r="90" spans="1:9" ht="15.75" customHeight="1" x14ac:dyDescent="0.2">
      <c r="A90" s="68" t="s">
        <v>289</v>
      </c>
      <c r="B90" s="81">
        <v>91652001225</v>
      </c>
      <c r="C90" s="81">
        <v>3111</v>
      </c>
      <c r="D90" s="196">
        <v>5367</v>
      </c>
      <c r="E90" s="196">
        <v>10</v>
      </c>
      <c r="F90" s="196">
        <v>1925</v>
      </c>
      <c r="G90" s="196">
        <v>46</v>
      </c>
      <c r="H90" s="196">
        <f t="shared" si="11"/>
        <v>7348</v>
      </c>
      <c r="I90" s="209">
        <v>14.23</v>
      </c>
    </row>
    <row r="91" spans="1:9" ht="15.75" customHeight="1" x14ac:dyDescent="0.2">
      <c r="A91" s="68" t="s">
        <v>290</v>
      </c>
      <c r="B91" s="81">
        <v>91652000837</v>
      </c>
      <c r="C91" s="81">
        <v>3111</v>
      </c>
      <c r="D91" s="196">
        <v>7206</v>
      </c>
      <c r="E91" s="196">
        <v>0</v>
      </c>
      <c r="F91" s="196">
        <v>2580</v>
      </c>
      <c r="G91" s="196">
        <v>46</v>
      </c>
      <c r="H91" s="196">
        <f t="shared" si="11"/>
        <v>9832</v>
      </c>
      <c r="I91" s="209">
        <v>20.18</v>
      </c>
    </row>
    <row r="92" spans="1:9" ht="15.75" customHeight="1" x14ac:dyDescent="0.2">
      <c r="A92" s="68" t="s">
        <v>291</v>
      </c>
      <c r="B92" s="81">
        <v>91652001218</v>
      </c>
      <c r="C92" s="81">
        <v>3111</v>
      </c>
      <c r="D92" s="196">
        <v>6571</v>
      </c>
      <c r="E92" s="196">
        <v>0</v>
      </c>
      <c r="F92" s="196">
        <v>2353</v>
      </c>
      <c r="G92" s="196">
        <v>60</v>
      </c>
      <c r="H92" s="196">
        <f t="shared" si="11"/>
        <v>8984</v>
      </c>
      <c r="I92" s="209">
        <v>18.28</v>
      </c>
    </row>
    <row r="93" spans="1:9" ht="15.75" customHeight="1" x14ac:dyDescent="0.2">
      <c r="A93" s="68" t="s">
        <v>462</v>
      </c>
      <c r="B93" s="81">
        <v>91652000838</v>
      </c>
      <c r="C93" s="81">
        <v>3111</v>
      </c>
      <c r="D93" s="196">
        <v>8789</v>
      </c>
      <c r="E93" s="196">
        <v>0</v>
      </c>
      <c r="F93" s="196">
        <v>3147</v>
      </c>
      <c r="G93" s="196">
        <v>75</v>
      </c>
      <c r="H93" s="196">
        <f t="shared" si="11"/>
        <v>12011</v>
      </c>
      <c r="I93" s="209">
        <v>23.58</v>
      </c>
    </row>
    <row r="94" spans="1:9" ht="15.75" customHeight="1" x14ac:dyDescent="0.2">
      <c r="A94" s="68" t="s">
        <v>292</v>
      </c>
      <c r="B94" s="81">
        <v>91652000839</v>
      </c>
      <c r="C94" s="81">
        <v>3111</v>
      </c>
      <c r="D94" s="196">
        <v>8870</v>
      </c>
      <c r="E94" s="196">
        <v>100</v>
      </c>
      <c r="F94" s="196">
        <v>3209</v>
      </c>
      <c r="G94" s="196">
        <v>86</v>
      </c>
      <c r="H94" s="196">
        <f t="shared" si="11"/>
        <v>12265</v>
      </c>
      <c r="I94" s="209">
        <v>24.29</v>
      </c>
    </row>
    <row r="95" spans="1:9" ht="15.75" customHeight="1" x14ac:dyDescent="0.2">
      <c r="A95" s="68" t="s">
        <v>463</v>
      </c>
      <c r="B95" s="81">
        <v>91652001214</v>
      </c>
      <c r="C95" s="81">
        <v>3111</v>
      </c>
      <c r="D95" s="196">
        <v>5030</v>
      </c>
      <c r="E95" s="196">
        <v>6</v>
      </c>
      <c r="F95" s="196">
        <v>1803</v>
      </c>
      <c r="G95" s="196">
        <v>34</v>
      </c>
      <c r="H95" s="196">
        <f t="shared" si="11"/>
        <v>6873</v>
      </c>
      <c r="I95" s="209">
        <v>13.95</v>
      </c>
    </row>
    <row r="96" spans="1:9" ht="15.75" customHeight="1" x14ac:dyDescent="0.2">
      <c r="A96" s="68" t="s">
        <v>409</v>
      </c>
      <c r="B96" s="81">
        <v>91652001222</v>
      </c>
      <c r="C96" s="81">
        <v>3111</v>
      </c>
      <c r="D96" s="196">
        <v>5879</v>
      </c>
      <c r="E96" s="196">
        <v>0</v>
      </c>
      <c r="F96" s="196">
        <v>2105</v>
      </c>
      <c r="G96" s="196">
        <v>41</v>
      </c>
      <c r="H96" s="196">
        <f t="shared" si="11"/>
        <v>8025</v>
      </c>
      <c r="I96" s="209">
        <v>15.9</v>
      </c>
    </row>
    <row r="97" spans="1:11" ht="19.5" customHeight="1" x14ac:dyDescent="0.2">
      <c r="A97" s="93" t="s">
        <v>310</v>
      </c>
      <c r="B97" s="94"/>
      <c r="C97" s="94"/>
      <c r="D97" s="198"/>
      <c r="E97" s="198"/>
      <c r="F97" s="198"/>
      <c r="G97" s="198"/>
      <c r="H97" s="198"/>
      <c r="I97" s="220"/>
    </row>
    <row r="98" spans="1:11" ht="15.75" customHeight="1" x14ac:dyDescent="0.2">
      <c r="A98" s="68" t="s">
        <v>496</v>
      </c>
      <c r="B98" s="81">
        <v>91652001537</v>
      </c>
      <c r="C98" s="81">
        <v>3111</v>
      </c>
      <c r="D98" s="196">
        <v>3022</v>
      </c>
      <c r="E98" s="196">
        <v>15</v>
      </c>
      <c r="F98" s="196">
        <v>1087</v>
      </c>
      <c r="G98" s="196">
        <v>25</v>
      </c>
      <c r="H98" s="196">
        <f t="shared" ref="H98" si="12">D98+E98+F98+G98</f>
        <v>4149</v>
      </c>
      <c r="I98" s="209">
        <v>8.56</v>
      </c>
    </row>
    <row r="99" spans="1:11" ht="19.5" customHeight="1" x14ac:dyDescent="0.2">
      <c r="A99" s="93" t="s">
        <v>308</v>
      </c>
      <c r="B99" s="94"/>
      <c r="C99" s="94"/>
      <c r="D99" s="198"/>
      <c r="E99" s="198"/>
      <c r="F99" s="198"/>
      <c r="G99" s="198"/>
      <c r="H99" s="198"/>
      <c r="I99" s="220"/>
    </row>
    <row r="100" spans="1:11" ht="15.75" customHeight="1" x14ac:dyDescent="0.2">
      <c r="A100" s="68" t="s">
        <v>293</v>
      </c>
      <c r="B100" s="81">
        <v>91652001327</v>
      </c>
      <c r="C100" s="81">
        <v>3111</v>
      </c>
      <c r="D100" s="196">
        <v>9504</v>
      </c>
      <c r="E100" s="196">
        <v>30</v>
      </c>
      <c r="F100" s="196">
        <v>3413</v>
      </c>
      <c r="G100" s="196">
        <v>72</v>
      </c>
      <c r="H100" s="196">
        <f t="shared" ref="H100:H101" si="13">D100+E100+F100+G100</f>
        <v>13019</v>
      </c>
      <c r="I100" s="209">
        <v>26.98</v>
      </c>
    </row>
    <row r="101" spans="1:11" ht="15.75" customHeight="1" thickBot="1" x14ac:dyDescent="0.25">
      <c r="A101" s="82" t="s">
        <v>578</v>
      </c>
      <c r="B101" s="88">
        <v>91652001326</v>
      </c>
      <c r="C101" s="84">
        <v>3111</v>
      </c>
      <c r="D101" s="196">
        <v>5020</v>
      </c>
      <c r="E101" s="197">
        <v>20</v>
      </c>
      <c r="F101" s="197">
        <v>1804</v>
      </c>
      <c r="G101" s="197">
        <v>34</v>
      </c>
      <c r="H101" s="197">
        <f t="shared" si="13"/>
        <v>6878</v>
      </c>
      <c r="I101" s="219">
        <v>14.01</v>
      </c>
    </row>
    <row r="102" spans="1:11" ht="19.5" customHeight="1" thickBot="1" x14ac:dyDescent="0.25">
      <c r="A102" s="85" t="s">
        <v>193</v>
      </c>
      <c r="B102" s="72"/>
      <c r="C102" s="72"/>
      <c r="D102" s="187">
        <f t="shared" ref="D102:I102" si="14">SUM(D78:D101)</f>
        <v>143013</v>
      </c>
      <c r="E102" s="187">
        <f t="shared" si="14"/>
        <v>307</v>
      </c>
      <c r="F102" s="187">
        <f t="shared" si="14"/>
        <v>51305</v>
      </c>
      <c r="G102" s="187">
        <f t="shared" si="14"/>
        <v>1110</v>
      </c>
      <c r="H102" s="187">
        <f t="shared" si="14"/>
        <v>195735</v>
      </c>
      <c r="I102" s="211">
        <f t="shared" si="14"/>
        <v>393.21999999999997</v>
      </c>
    </row>
    <row r="103" spans="1:11" ht="19.5" customHeight="1" x14ac:dyDescent="0.2">
      <c r="A103" s="89" t="s">
        <v>194</v>
      </c>
      <c r="B103" s="90"/>
      <c r="C103" s="90"/>
      <c r="D103" s="190"/>
      <c r="E103" s="190"/>
      <c r="F103" s="190"/>
      <c r="G103" s="190"/>
      <c r="H103" s="190"/>
      <c r="I103" s="217"/>
    </row>
    <row r="104" spans="1:11" ht="15.75" customHeight="1" x14ac:dyDescent="0.2">
      <c r="A104" s="91" t="s">
        <v>440</v>
      </c>
      <c r="B104" s="92">
        <v>91652000842</v>
      </c>
      <c r="C104" s="81">
        <v>3111</v>
      </c>
      <c r="D104" s="112">
        <v>7641</v>
      </c>
      <c r="E104" s="112">
        <v>20</v>
      </c>
      <c r="F104" s="112">
        <v>2742</v>
      </c>
      <c r="G104" s="112">
        <v>73</v>
      </c>
      <c r="H104" s="112">
        <f t="shared" ref="H104:H108" si="15">D104+E104+F104+G104</f>
        <v>10476</v>
      </c>
      <c r="I104" s="209">
        <v>20.54</v>
      </c>
    </row>
    <row r="105" spans="1:11" ht="15.75" customHeight="1" x14ac:dyDescent="0.2">
      <c r="A105" s="68" t="s">
        <v>294</v>
      </c>
      <c r="B105" s="81">
        <v>91652000845</v>
      </c>
      <c r="C105" s="81">
        <v>3111</v>
      </c>
      <c r="D105" s="112">
        <v>10046</v>
      </c>
      <c r="E105" s="112">
        <v>69</v>
      </c>
      <c r="F105" s="112">
        <v>3620</v>
      </c>
      <c r="G105" s="112">
        <v>90</v>
      </c>
      <c r="H105" s="112">
        <f t="shared" si="15"/>
        <v>13825</v>
      </c>
      <c r="I105" s="209">
        <v>28.1</v>
      </c>
      <c r="K105" s="24"/>
    </row>
    <row r="106" spans="1:11" ht="25.5" x14ac:dyDescent="0.2">
      <c r="A106" s="68" t="s">
        <v>466</v>
      </c>
      <c r="B106" s="81">
        <v>91652000841</v>
      </c>
      <c r="C106" s="81">
        <v>3111</v>
      </c>
      <c r="D106" s="196">
        <v>11512</v>
      </c>
      <c r="E106" s="196">
        <v>0</v>
      </c>
      <c r="F106" s="196">
        <v>4121</v>
      </c>
      <c r="G106" s="196">
        <v>98</v>
      </c>
      <c r="H106" s="196">
        <f t="shared" si="15"/>
        <v>15731</v>
      </c>
      <c r="I106" s="209">
        <v>32.6</v>
      </c>
      <c r="K106" s="24"/>
    </row>
    <row r="107" spans="1:11" ht="15.75" customHeight="1" x14ac:dyDescent="0.2">
      <c r="A107" s="68" t="s">
        <v>295</v>
      </c>
      <c r="B107" s="81">
        <v>91652000843</v>
      </c>
      <c r="C107" s="81">
        <v>3111</v>
      </c>
      <c r="D107" s="112">
        <v>7139</v>
      </c>
      <c r="E107" s="112">
        <v>30</v>
      </c>
      <c r="F107" s="112">
        <v>2566</v>
      </c>
      <c r="G107" s="112">
        <v>59</v>
      </c>
      <c r="H107" s="112">
        <f t="shared" si="15"/>
        <v>9794</v>
      </c>
      <c r="I107" s="209">
        <v>19.36</v>
      </c>
    </row>
    <row r="108" spans="1:11" ht="15.75" customHeight="1" x14ac:dyDescent="0.2">
      <c r="A108" s="68" t="s">
        <v>296</v>
      </c>
      <c r="B108" s="81">
        <v>91652000846</v>
      </c>
      <c r="C108" s="81">
        <v>3111</v>
      </c>
      <c r="D108" s="112">
        <v>14418</v>
      </c>
      <c r="E108" s="112">
        <v>50</v>
      </c>
      <c r="F108" s="112">
        <v>5179</v>
      </c>
      <c r="G108" s="112">
        <v>137</v>
      </c>
      <c r="H108" s="112">
        <f t="shared" si="15"/>
        <v>19784</v>
      </c>
      <c r="I108" s="209">
        <v>40.25</v>
      </c>
      <c r="K108" s="24"/>
    </row>
    <row r="109" spans="1:11" ht="19.5" customHeight="1" x14ac:dyDescent="0.2">
      <c r="A109" s="93" t="s">
        <v>307</v>
      </c>
      <c r="B109" s="94"/>
      <c r="C109" s="94"/>
      <c r="D109" s="192"/>
      <c r="E109" s="192"/>
      <c r="F109" s="192"/>
      <c r="G109" s="192"/>
      <c r="H109" s="192"/>
      <c r="I109" s="220"/>
    </row>
    <row r="110" spans="1:11" ht="15.75" customHeight="1" thickBot="1" x14ac:dyDescent="0.25">
      <c r="A110" s="82" t="s">
        <v>297</v>
      </c>
      <c r="B110" s="88">
        <v>91652001328</v>
      </c>
      <c r="C110" s="88">
        <v>3111</v>
      </c>
      <c r="D110" s="112">
        <v>3211</v>
      </c>
      <c r="E110" s="113">
        <v>0</v>
      </c>
      <c r="F110" s="113">
        <v>1150</v>
      </c>
      <c r="G110" s="113">
        <v>23</v>
      </c>
      <c r="H110" s="113">
        <f t="shared" ref="H110" si="16">D110+E110+F110+G110</f>
        <v>4384</v>
      </c>
      <c r="I110" s="219">
        <v>8.32</v>
      </c>
    </row>
    <row r="111" spans="1:11" ht="19.5" customHeight="1" thickBot="1" x14ac:dyDescent="0.25">
      <c r="A111" s="85" t="s">
        <v>195</v>
      </c>
      <c r="B111" s="72"/>
      <c r="C111" s="86"/>
      <c r="D111" s="189">
        <f t="shared" ref="D111:I111" si="17">SUM(D104:D110)</f>
        <v>53967</v>
      </c>
      <c r="E111" s="189">
        <f t="shared" si="17"/>
        <v>169</v>
      </c>
      <c r="F111" s="189">
        <f t="shared" si="17"/>
        <v>19378</v>
      </c>
      <c r="G111" s="189">
        <f t="shared" si="17"/>
        <v>480</v>
      </c>
      <c r="H111" s="189">
        <f t="shared" si="17"/>
        <v>73994</v>
      </c>
      <c r="I111" s="216">
        <f t="shared" si="17"/>
        <v>149.17000000000002</v>
      </c>
    </row>
    <row r="112" spans="1:11" ht="19.5" customHeight="1" x14ac:dyDescent="0.2">
      <c r="A112" s="89" t="s">
        <v>196</v>
      </c>
      <c r="B112" s="90"/>
      <c r="C112" s="90"/>
      <c r="D112" s="190"/>
      <c r="E112" s="190"/>
      <c r="F112" s="190"/>
      <c r="G112" s="190"/>
      <c r="H112" s="190"/>
      <c r="I112" s="217"/>
    </row>
    <row r="113" spans="1:11" ht="15.75" customHeight="1" x14ac:dyDescent="0.2">
      <c r="A113" s="91" t="s">
        <v>467</v>
      </c>
      <c r="B113" s="92">
        <v>91652000851</v>
      </c>
      <c r="C113" s="92">
        <v>3111</v>
      </c>
      <c r="D113" s="112">
        <v>10558</v>
      </c>
      <c r="E113" s="112">
        <v>0</v>
      </c>
      <c r="F113" s="186">
        <v>3780</v>
      </c>
      <c r="G113" s="186">
        <v>96</v>
      </c>
      <c r="H113" s="112">
        <f t="shared" ref="H113:H130" si="18">D113+E113+F113+G113</f>
        <v>14434</v>
      </c>
      <c r="I113" s="208">
        <v>28.4</v>
      </c>
      <c r="K113" s="240"/>
    </row>
    <row r="114" spans="1:11" ht="15.75" customHeight="1" x14ac:dyDescent="0.2">
      <c r="A114" s="68" t="s">
        <v>298</v>
      </c>
      <c r="B114" s="81">
        <v>91652001248</v>
      </c>
      <c r="C114" s="81">
        <v>3111</v>
      </c>
      <c r="D114" s="112">
        <v>9201</v>
      </c>
      <c r="E114" s="112">
        <v>0</v>
      </c>
      <c r="F114" s="112">
        <v>3294</v>
      </c>
      <c r="G114" s="112">
        <v>67</v>
      </c>
      <c r="H114" s="112">
        <f t="shared" si="18"/>
        <v>12562</v>
      </c>
      <c r="I114" s="209">
        <v>25.42</v>
      </c>
      <c r="K114" s="240"/>
    </row>
    <row r="115" spans="1:11" ht="15.75" customHeight="1" x14ac:dyDescent="0.2">
      <c r="A115" s="68" t="s">
        <v>304</v>
      </c>
      <c r="B115" s="81">
        <v>91652001255</v>
      </c>
      <c r="C115" s="81">
        <v>3111</v>
      </c>
      <c r="D115" s="112">
        <v>5456</v>
      </c>
      <c r="E115" s="112">
        <v>0</v>
      </c>
      <c r="F115" s="112">
        <v>1953</v>
      </c>
      <c r="G115" s="112">
        <v>49</v>
      </c>
      <c r="H115" s="112">
        <f t="shared" si="18"/>
        <v>7458</v>
      </c>
      <c r="I115" s="209">
        <v>14.69</v>
      </c>
      <c r="K115" s="240"/>
    </row>
    <row r="116" spans="1:11" ht="15.75" customHeight="1" x14ac:dyDescent="0.2">
      <c r="A116" s="68" t="s">
        <v>327</v>
      </c>
      <c r="B116" s="81">
        <v>91652000848</v>
      </c>
      <c r="C116" s="81">
        <v>3111</v>
      </c>
      <c r="D116" s="112">
        <v>9006</v>
      </c>
      <c r="E116" s="112">
        <v>0</v>
      </c>
      <c r="F116" s="112">
        <v>3224</v>
      </c>
      <c r="G116" s="112">
        <v>73</v>
      </c>
      <c r="H116" s="112">
        <f t="shared" si="18"/>
        <v>12303</v>
      </c>
      <c r="I116" s="209">
        <v>24.5</v>
      </c>
      <c r="K116" s="240"/>
    </row>
    <row r="117" spans="1:11" ht="15.75" customHeight="1" x14ac:dyDescent="0.2">
      <c r="A117" s="68" t="s">
        <v>328</v>
      </c>
      <c r="B117" s="81">
        <v>91652001258</v>
      </c>
      <c r="C117" s="81">
        <v>3111</v>
      </c>
      <c r="D117" s="112">
        <v>5735</v>
      </c>
      <c r="E117" s="112">
        <v>0</v>
      </c>
      <c r="F117" s="112">
        <v>2053</v>
      </c>
      <c r="G117" s="112">
        <v>51</v>
      </c>
      <c r="H117" s="112">
        <f t="shared" si="18"/>
        <v>7839</v>
      </c>
      <c r="I117" s="209">
        <v>16.21</v>
      </c>
      <c r="K117" s="240"/>
    </row>
    <row r="118" spans="1:11" ht="15.75" customHeight="1" x14ac:dyDescent="0.2">
      <c r="A118" s="97" t="s">
        <v>410</v>
      </c>
      <c r="B118" s="81">
        <v>91652000936</v>
      </c>
      <c r="C118" s="81">
        <v>3111</v>
      </c>
      <c r="D118" s="112">
        <v>10747</v>
      </c>
      <c r="E118" s="112">
        <v>0</v>
      </c>
      <c r="F118" s="112">
        <v>3847</v>
      </c>
      <c r="G118" s="112">
        <v>88</v>
      </c>
      <c r="H118" s="112">
        <f t="shared" si="18"/>
        <v>14682</v>
      </c>
      <c r="I118" s="209">
        <v>29.43</v>
      </c>
      <c r="K118" s="240"/>
    </row>
    <row r="119" spans="1:11" ht="15.75" customHeight="1" x14ac:dyDescent="0.2">
      <c r="A119" s="68" t="s">
        <v>329</v>
      </c>
      <c r="B119" s="81">
        <v>91652001259</v>
      </c>
      <c r="C119" s="81">
        <v>3111</v>
      </c>
      <c r="D119" s="112">
        <v>6475</v>
      </c>
      <c r="E119" s="112">
        <v>0</v>
      </c>
      <c r="F119" s="112">
        <v>2318</v>
      </c>
      <c r="G119" s="112">
        <v>49</v>
      </c>
      <c r="H119" s="112">
        <f t="shared" si="18"/>
        <v>8842</v>
      </c>
      <c r="I119" s="209">
        <v>18.22</v>
      </c>
      <c r="K119" s="240"/>
    </row>
    <row r="120" spans="1:11" ht="15.75" customHeight="1" x14ac:dyDescent="0.2">
      <c r="A120" s="68" t="s">
        <v>330</v>
      </c>
      <c r="B120" s="81">
        <v>91652001234</v>
      </c>
      <c r="C120" s="81">
        <v>3111</v>
      </c>
      <c r="D120" s="112">
        <v>9648</v>
      </c>
      <c r="E120" s="112">
        <v>0</v>
      </c>
      <c r="F120" s="112">
        <v>3454</v>
      </c>
      <c r="G120" s="112">
        <v>75</v>
      </c>
      <c r="H120" s="112">
        <f t="shared" si="18"/>
        <v>13177</v>
      </c>
      <c r="I120" s="209">
        <v>26.97</v>
      </c>
      <c r="K120" s="240"/>
    </row>
    <row r="121" spans="1:11" ht="15.75" customHeight="1" x14ac:dyDescent="0.2">
      <c r="A121" s="68" t="s">
        <v>331</v>
      </c>
      <c r="B121" s="81">
        <v>91652001241</v>
      </c>
      <c r="C121" s="81">
        <v>3111</v>
      </c>
      <c r="D121" s="112">
        <v>7020</v>
      </c>
      <c r="E121" s="112">
        <v>15</v>
      </c>
      <c r="F121" s="112">
        <v>2518</v>
      </c>
      <c r="G121" s="112">
        <v>60</v>
      </c>
      <c r="H121" s="112">
        <f t="shared" si="18"/>
        <v>9613</v>
      </c>
      <c r="I121" s="209">
        <v>19.32</v>
      </c>
      <c r="K121" s="240"/>
    </row>
    <row r="122" spans="1:11" ht="15.75" customHeight="1" x14ac:dyDescent="0.2">
      <c r="A122" s="68" t="s">
        <v>332</v>
      </c>
      <c r="B122" s="81">
        <v>91652001247</v>
      </c>
      <c r="C122" s="81">
        <v>3111</v>
      </c>
      <c r="D122" s="112">
        <v>5495</v>
      </c>
      <c r="E122" s="112">
        <v>0</v>
      </c>
      <c r="F122" s="112">
        <v>1967</v>
      </c>
      <c r="G122" s="112">
        <v>45</v>
      </c>
      <c r="H122" s="112">
        <f t="shared" si="18"/>
        <v>7507</v>
      </c>
      <c r="I122" s="209">
        <v>14.63</v>
      </c>
      <c r="K122" s="240"/>
    </row>
    <row r="123" spans="1:11" ht="15.75" customHeight="1" x14ac:dyDescent="0.2">
      <c r="A123" s="68" t="s">
        <v>333</v>
      </c>
      <c r="B123" s="81">
        <v>91652001245</v>
      </c>
      <c r="C123" s="81">
        <v>3111</v>
      </c>
      <c r="D123" s="112">
        <v>5479</v>
      </c>
      <c r="E123" s="112">
        <v>0</v>
      </c>
      <c r="F123" s="112">
        <v>1962</v>
      </c>
      <c r="G123" s="112">
        <v>46</v>
      </c>
      <c r="H123" s="112">
        <f t="shared" si="18"/>
        <v>7487</v>
      </c>
      <c r="I123" s="209">
        <v>14.69</v>
      </c>
      <c r="K123" s="240"/>
    </row>
    <row r="124" spans="1:11" ht="15.75" customHeight="1" x14ac:dyDescent="0.2">
      <c r="A124" s="68" t="s">
        <v>334</v>
      </c>
      <c r="B124" s="81">
        <v>91652001250</v>
      </c>
      <c r="C124" s="81">
        <v>3111</v>
      </c>
      <c r="D124" s="112">
        <v>7263</v>
      </c>
      <c r="E124" s="112">
        <v>0</v>
      </c>
      <c r="F124" s="112">
        <v>2600</v>
      </c>
      <c r="G124" s="112">
        <v>66</v>
      </c>
      <c r="H124" s="112">
        <f t="shared" si="18"/>
        <v>9929</v>
      </c>
      <c r="I124" s="209">
        <v>20.329999999999998</v>
      </c>
      <c r="K124" s="240"/>
    </row>
    <row r="125" spans="1:11" ht="15.75" customHeight="1" x14ac:dyDescent="0.2">
      <c r="A125" s="68" t="s">
        <v>335</v>
      </c>
      <c r="B125" s="81">
        <v>91652001232</v>
      </c>
      <c r="C125" s="81">
        <v>3111</v>
      </c>
      <c r="D125" s="112">
        <v>7263</v>
      </c>
      <c r="E125" s="112">
        <v>0</v>
      </c>
      <c r="F125" s="112">
        <v>2600</v>
      </c>
      <c r="G125" s="112">
        <v>56</v>
      </c>
      <c r="H125" s="112">
        <f t="shared" si="18"/>
        <v>9919</v>
      </c>
      <c r="I125" s="209">
        <v>19.37</v>
      </c>
      <c r="K125" s="240"/>
    </row>
    <row r="126" spans="1:11" ht="15.75" customHeight="1" x14ac:dyDescent="0.2">
      <c r="A126" s="68" t="s">
        <v>0</v>
      </c>
      <c r="B126" s="81">
        <v>91652000847</v>
      </c>
      <c r="C126" s="81">
        <v>3111</v>
      </c>
      <c r="D126" s="112">
        <v>6775</v>
      </c>
      <c r="E126" s="112">
        <v>0</v>
      </c>
      <c r="F126" s="112">
        <v>2425</v>
      </c>
      <c r="G126" s="112">
        <v>57</v>
      </c>
      <c r="H126" s="112">
        <f t="shared" si="18"/>
        <v>9257</v>
      </c>
      <c r="I126" s="209">
        <v>18.600000000000001</v>
      </c>
      <c r="K126" s="240"/>
    </row>
    <row r="127" spans="1:11" ht="15.75" customHeight="1" x14ac:dyDescent="0.2">
      <c r="A127" s="68" t="s">
        <v>1</v>
      </c>
      <c r="B127" s="81">
        <v>91652001239</v>
      </c>
      <c r="C127" s="81">
        <v>3111</v>
      </c>
      <c r="D127" s="112">
        <v>6697</v>
      </c>
      <c r="E127" s="112">
        <v>0</v>
      </c>
      <c r="F127" s="112">
        <v>2398</v>
      </c>
      <c r="G127" s="112">
        <v>63</v>
      </c>
      <c r="H127" s="112">
        <f t="shared" si="18"/>
        <v>9158</v>
      </c>
      <c r="I127" s="209">
        <v>18.09</v>
      </c>
      <c r="K127" s="240"/>
    </row>
    <row r="128" spans="1:11" ht="15.75" customHeight="1" x14ac:dyDescent="0.2">
      <c r="A128" s="68" t="s">
        <v>336</v>
      </c>
      <c r="B128" s="81">
        <v>91652001253</v>
      </c>
      <c r="C128" s="81">
        <v>3111</v>
      </c>
      <c r="D128" s="112">
        <v>10203</v>
      </c>
      <c r="E128" s="112">
        <v>0</v>
      </c>
      <c r="F128" s="112">
        <v>3653</v>
      </c>
      <c r="G128" s="112">
        <v>96</v>
      </c>
      <c r="H128" s="112">
        <f t="shared" si="18"/>
        <v>13952</v>
      </c>
      <c r="I128" s="209">
        <v>27.68</v>
      </c>
      <c r="K128" s="240"/>
    </row>
    <row r="129" spans="1:12" ht="15.75" customHeight="1" x14ac:dyDescent="0.2">
      <c r="A129" s="68" t="s">
        <v>337</v>
      </c>
      <c r="B129" s="81">
        <v>91652001246</v>
      </c>
      <c r="C129" s="81">
        <v>3111</v>
      </c>
      <c r="D129" s="112">
        <v>5680</v>
      </c>
      <c r="E129" s="112">
        <v>0</v>
      </c>
      <c r="F129" s="112">
        <v>2034</v>
      </c>
      <c r="G129" s="112">
        <v>50</v>
      </c>
      <c r="H129" s="112">
        <f t="shared" si="18"/>
        <v>7764</v>
      </c>
      <c r="I129" s="209">
        <v>15</v>
      </c>
      <c r="K129" s="240"/>
    </row>
    <row r="130" spans="1:12" ht="15.75" customHeight="1" x14ac:dyDescent="0.2">
      <c r="A130" s="68" t="s">
        <v>441</v>
      </c>
      <c r="B130" s="81">
        <v>91652000850</v>
      </c>
      <c r="C130" s="81">
        <v>3111</v>
      </c>
      <c r="D130" s="112">
        <v>5349</v>
      </c>
      <c r="E130" s="112">
        <v>0</v>
      </c>
      <c r="F130" s="112">
        <v>1915</v>
      </c>
      <c r="G130" s="112">
        <v>46</v>
      </c>
      <c r="H130" s="112">
        <f t="shared" si="18"/>
        <v>7310</v>
      </c>
      <c r="I130" s="209">
        <v>14.65</v>
      </c>
      <c r="K130" s="240"/>
    </row>
    <row r="131" spans="1:12" ht="19.5" customHeight="1" x14ac:dyDescent="0.2">
      <c r="A131" s="93" t="s">
        <v>412</v>
      </c>
      <c r="B131" s="94"/>
      <c r="C131" s="94"/>
      <c r="D131" s="192"/>
      <c r="E131" s="192"/>
      <c r="F131" s="192"/>
      <c r="G131" s="192"/>
      <c r="H131" s="192"/>
      <c r="I131" s="220"/>
      <c r="K131" s="240"/>
    </row>
    <row r="132" spans="1:12" s="15" customFormat="1" ht="15.75" customHeight="1" x14ac:dyDescent="0.2">
      <c r="A132" s="98" t="s">
        <v>442</v>
      </c>
      <c r="B132" s="99">
        <v>91652001533</v>
      </c>
      <c r="C132" s="81">
        <v>3111</v>
      </c>
      <c r="D132" s="112">
        <v>5178</v>
      </c>
      <c r="E132" s="112">
        <v>0</v>
      </c>
      <c r="F132" s="112">
        <v>1854</v>
      </c>
      <c r="G132" s="112">
        <v>47</v>
      </c>
      <c r="H132" s="112">
        <f t="shared" ref="H132" si="19">D132+E132+F132+G132</f>
        <v>7079</v>
      </c>
      <c r="I132" s="209">
        <v>14.21</v>
      </c>
      <c r="J132" s="7"/>
      <c r="K132" s="240"/>
      <c r="L132" s="7"/>
    </row>
    <row r="133" spans="1:12" ht="19.5" customHeight="1" x14ac:dyDescent="0.2">
      <c r="A133" s="93" t="s">
        <v>197</v>
      </c>
      <c r="B133" s="94"/>
      <c r="C133" s="94"/>
      <c r="D133" s="192"/>
      <c r="E133" s="192"/>
      <c r="F133" s="192"/>
      <c r="G133" s="192"/>
      <c r="H133" s="192"/>
      <c r="I133" s="220"/>
      <c r="K133" s="240"/>
    </row>
    <row r="134" spans="1:12" ht="15.75" customHeight="1" x14ac:dyDescent="0.2">
      <c r="A134" s="68" t="s">
        <v>528</v>
      </c>
      <c r="B134" s="81">
        <v>91652001544</v>
      </c>
      <c r="C134" s="81">
        <v>3111</v>
      </c>
      <c r="D134" s="112">
        <v>4049</v>
      </c>
      <c r="E134" s="112">
        <v>0</v>
      </c>
      <c r="F134" s="112">
        <v>1450</v>
      </c>
      <c r="G134" s="112">
        <v>30</v>
      </c>
      <c r="H134" s="112">
        <f t="shared" ref="H134:H136" si="20">D134+E134+F134+G134</f>
        <v>5529</v>
      </c>
      <c r="I134" s="209">
        <v>10.52</v>
      </c>
      <c r="K134" s="240"/>
    </row>
    <row r="135" spans="1:12" ht="15.75" customHeight="1" x14ac:dyDescent="0.2">
      <c r="A135" s="68" t="s">
        <v>338</v>
      </c>
      <c r="B135" s="81">
        <v>91652001332</v>
      </c>
      <c r="C135" s="81">
        <v>3111</v>
      </c>
      <c r="D135" s="112">
        <v>4252</v>
      </c>
      <c r="E135" s="112">
        <v>3</v>
      </c>
      <c r="F135" s="112">
        <v>1523</v>
      </c>
      <c r="G135" s="112">
        <v>28</v>
      </c>
      <c r="H135" s="112">
        <f t="shared" si="20"/>
        <v>5806</v>
      </c>
      <c r="I135" s="209">
        <v>11.81</v>
      </c>
      <c r="K135" s="240"/>
    </row>
    <row r="136" spans="1:12" ht="15.75" customHeight="1" thickBot="1" x14ac:dyDescent="0.25">
      <c r="A136" s="82" t="s">
        <v>2</v>
      </c>
      <c r="B136" s="88">
        <v>91652001333</v>
      </c>
      <c r="C136" s="84">
        <v>3111</v>
      </c>
      <c r="D136" s="112">
        <v>4148</v>
      </c>
      <c r="E136" s="113">
        <v>0</v>
      </c>
      <c r="F136" s="113">
        <v>1485</v>
      </c>
      <c r="G136" s="113">
        <v>32</v>
      </c>
      <c r="H136" s="112">
        <f t="shared" si="20"/>
        <v>5665</v>
      </c>
      <c r="I136" s="219">
        <v>11</v>
      </c>
      <c r="K136" s="240"/>
    </row>
    <row r="137" spans="1:12" ht="19.5" customHeight="1" thickBot="1" x14ac:dyDescent="0.25">
      <c r="A137" s="85" t="s">
        <v>198</v>
      </c>
      <c r="B137" s="100"/>
      <c r="C137" s="101"/>
      <c r="D137" s="187">
        <f t="shared" ref="D137:G137" si="21">SUM(D113:D136)</f>
        <v>151677</v>
      </c>
      <c r="E137" s="187">
        <f t="shared" si="21"/>
        <v>18</v>
      </c>
      <c r="F137" s="187">
        <f t="shared" si="21"/>
        <v>54307</v>
      </c>
      <c r="G137" s="187">
        <f t="shared" si="21"/>
        <v>1270</v>
      </c>
      <c r="H137" s="187">
        <f t="shared" ref="H137:I137" si="22">SUM(H113:H136)</f>
        <v>207272</v>
      </c>
      <c r="I137" s="211">
        <f t="shared" si="22"/>
        <v>413.73999999999995</v>
      </c>
      <c r="K137" s="240"/>
    </row>
    <row r="138" spans="1:12" ht="19.5" customHeight="1" x14ac:dyDescent="0.2">
      <c r="A138" s="89" t="s">
        <v>199</v>
      </c>
      <c r="B138" s="90"/>
      <c r="C138" s="90"/>
      <c r="D138" s="190"/>
      <c r="E138" s="190"/>
      <c r="F138" s="190"/>
      <c r="G138" s="190"/>
      <c r="H138" s="190"/>
      <c r="I138" s="217"/>
      <c r="K138" s="240"/>
    </row>
    <row r="139" spans="1:12" ht="15.75" customHeight="1" x14ac:dyDescent="0.2">
      <c r="A139" s="102" t="s">
        <v>250</v>
      </c>
      <c r="B139" s="92">
        <v>91652001269</v>
      </c>
      <c r="C139" s="81">
        <v>3111</v>
      </c>
      <c r="D139" s="112">
        <v>7757</v>
      </c>
      <c r="E139" s="186">
        <v>0</v>
      </c>
      <c r="F139" s="186">
        <v>2777</v>
      </c>
      <c r="G139" s="186">
        <v>66</v>
      </c>
      <c r="H139" s="186">
        <f t="shared" ref="H139:H147" si="23">D139+E139+F139+G139</f>
        <v>10600</v>
      </c>
      <c r="I139" s="185">
        <v>21.06</v>
      </c>
      <c r="K139" s="240"/>
    </row>
    <row r="140" spans="1:12" ht="15.75" customHeight="1" x14ac:dyDescent="0.2">
      <c r="A140" s="102" t="s">
        <v>454</v>
      </c>
      <c r="B140" s="92">
        <v>91652001536</v>
      </c>
      <c r="C140" s="81">
        <v>3111</v>
      </c>
      <c r="D140" s="112">
        <v>7274</v>
      </c>
      <c r="E140" s="186">
        <v>0</v>
      </c>
      <c r="F140" s="186">
        <v>2604</v>
      </c>
      <c r="G140" s="186">
        <v>56</v>
      </c>
      <c r="H140" s="186">
        <f t="shared" si="23"/>
        <v>9934</v>
      </c>
      <c r="I140" s="185">
        <v>19.38</v>
      </c>
      <c r="K140" s="240"/>
    </row>
    <row r="141" spans="1:12" ht="15.75" customHeight="1" x14ac:dyDescent="0.2">
      <c r="A141" s="103" t="s">
        <v>251</v>
      </c>
      <c r="B141" s="81">
        <v>91652001266</v>
      </c>
      <c r="C141" s="81">
        <v>3111</v>
      </c>
      <c r="D141" s="112">
        <v>7672</v>
      </c>
      <c r="E141" s="112">
        <v>0</v>
      </c>
      <c r="F141" s="112">
        <v>2747</v>
      </c>
      <c r="G141" s="112">
        <v>69</v>
      </c>
      <c r="H141" s="112">
        <f t="shared" si="23"/>
        <v>10488</v>
      </c>
      <c r="I141" s="184">
        <v>20.68</v>
      </c>
      <c r="K141" s="240"/>
    </row>
    <row r="142" spans="1:12" ht="15.75" customHeight="1" x14ac:dyDescent="0.2">
      <c r="A142" s="103" t="s">
        <v>339</v>
      </c>
      <c r="B142" s="81">
        <v>91652001268</v>
      </c>
      <c r="C142" s="81">
        <v>3111</v>
      </c>
      <c r="D142" s="112">
        <v>7624</v>
      </c>
      <c r="E142" s="112">
        <v>24</v>
      </c>
      <c r="F142" s="112">
        <v>2737</v>
      </c>
      <c r="G142" s="112">
        <v>71</v>
      </c>
      <c r="H142" s="112">
        <f t="shared" si="23"/>
        <v>10456</v>
      </c>
      <c r="I142" s="184">
        <v>20.59</v>
      </c>
      <c r="K142" s="240"/>
    </row>
    <row r="143" spans="1:12" ht="15.75" customHeight="1" x14ac:dyDescent="0.2">
      <c r="A143" s="103" t="s">
        <v>252</v>
      </c>
      <c r="B143" s="81">
        <v>91652001264</v>
      </c>
      <c r="C143" s="81">
        <v>3111</v>
      </c>
      <c r="D143" s="112">
        <v>5099</v>
      </c>
      <c r="E143" s="112">
        <v>0</v>
      </c>
      <c r="F143" s="112">
        <v>1825</v>
      </c>
      <c r="G143" s="112">
        <v>51</v>
      </c>
      <c r="H143" s="112">
        <f t="shared" si="23"/>
        <v>6975</v>
      </c>
      <c r="I143" s="184">
        <v>14.12</v>
      </c>
      <c r="K143" s="240"/>
    </row>
    <row r="144" spans="1:12" ht="15.75" customHeight="1" x14ac:dyDescent="0.2">
      <c r="A144" s="103" t="s">
        <v>253</v>
      </c>
      <c r="B144" s="81">
        <v>91652001267</v>
      </c>
      <c r="C144" s="81">
        <v>3111</v>
      </c>
      <c r="D144" s="112">
        <v>7509</v>
      </c>
      <c r="E144" s="112">
        <v>0</v>
      </c>
      <c r="F144" s="112">
        <v>2688</v>
      </c>
      <c r="G144" s="112">
        <v>70</v>
      </c>
      <c r="H144" s="112">
        <f t="shared" si="23"/>
        <v>10267</v>
      </c>
      <c r="I144" s="184">
        <v>20.45</v>
      </c>
      <c r="K144" s="240"/>
    </row>
    <row r="145" spans="1:11" ht="15.75" customHeight="1" x14ac:dyDescent="0.2">
      <c r="A145" s="103" t="s">
        <v>254</v>
      </c>
      <c r="B145" s="81">
        <v>91652001263</v>
      </c>
      <c r="C145" s="81">
        <v>3111</v>
      </c>
      <c r="D145" s="112">
        <v>6074</v>
      </c>
      <c r="E145" s="112">
        <v>15</v>
      </c>
      <c r="F145" s="112">
        <v>2180</v>
      </c>
      <c r="G145" s="112">
        <v>54</v>
      </c>
      <c r="H145" s="112">
        <f t="shared" si="23"/>
        <v>8323</v>
      </c>
      <c r="I145" s="184">
        <v>15.79</v>
      </c>
      <c r="K145" s="240"/>
    </row>
    <row r="146" spans="1:11" ht="15.75" customHeight="1" x14ac:dyDescent="0.2">
      <c r="A146" s="103" t="s">
        <v>443</v>
      </c>
      <c r="B146" s="81">
        <v>91652001262</v>
      </c>
      <c r="C146" s="81">
        <v>3111</v>
      </c>
      <c r="D146" s="112">
        <v>15869</v>
      </c>
      <c r="E146" s="112">
        <v>30</v>
      </c>
      <c r="F146" s="112">
        <v>5691</v>
      </c>
      <c r="G146" s="112">
        <v>141</v>
      </c>
      <c r="H146" s="112">
        <f t="shared" si="23"/>
        <v>21731</v>
      </c>
      <c r="I146" s="184">
        <v>42.66</v>
      </c>
      <c r="K146" s="240"/>
    </row>
    <row r="147" spans="1:11" ht="15.75" customHeight="1" thickBot="1" x14ac:dyDescent="0.25">
      <c r="A147" s="95" t="s">
        <v>255</v>
      </c>
      <c r="B147" s="84">
        <v>91652001265</v>
      </c>
      <c r="C147" s="84">
        <v>3111</v>
      </c>
      <c r="D147" s="194">
        <v>9962</v>
      </c>
      <c r="E147" s="194">
        <v>0</v>
      </c>
      <c r="F147" s="194">
        <v>3566</v>
      </c>
      <c r="G147" s="194">
        <v>92</v>
      </c>
      <c r="H147" s="194">
        <f t="shared" si="23"/>
        <v>13620</v>
      </c>
      <c r="I147" s="210">
        <v>27.35</v>
      </c>
      <c r="K147" s="240"/>
    </row>
    <row r="148" spans="1:11" ht="19.5" customHeight="1" thickBot="1" x14ac:dyDescent="0.25">
      <c r="A148" s="85" t="s">
        <v>200</v>
      </c>
      <c r="B148" s="100"/>
      <c r="C148" s="101"/>
      <c r="D148" s="187">
        <f t="shared" ref="D148:I148" si="24">SUM(D139:D147)</f>
        <v>74840</v>
      </c>
      <c r="E148" s="187">
        <f t="shared" si="24"/>
        <v>69</v>
      </c>
      <c r="F148" s="187">
        <f t="shared" si="24"/>
        <v>26815</v>
      </c>
      <c r="G148" s="187">
        <f t="shared" si="24"/>
        <v>670</v>
      </c>
      <c r="H148" s="187">
        <f t="shared" si="24"/>
        <v>102394</v>
      </c>
      <c r="I148" s="211">
        <f t="shared" si="24"/>
        <v>202.07999999999998</v>
      </c>
      <c r="K148" s="240"/>
    </row>
    <row r="149" spans="1:11" ht="19.5" customHeight="1" x14ac:dyDescent="0.2">
      <c r="A149" s="75" t="s">
        <v>201</v>
      </c>
      <c r="B149" s="87"/>
      <c r="C149" s="87"/>
      <c r="D149" s="188"/>
      <c r="E149" s="188"/>
      <c r="F149" s="188"/>
      <c r="G149" s="188"/>
      <c r="H149" s="188"/>
      <c r="I149" s="212"/>
      <c r="K149" s="240"/>
    </row>
    <row r="150" spans="1:11" ht="15.75" customHeight="1" x14ac:dyDescent="0.2">
      <c r="A150" s="68" t="s">
        <v>3</v>
      </c>
      <c r="B150" s="81">
        <v>91652001274</v>
      </c>
      <c r="C150" s="81">
        <v>3111</v>
      </c>
      <c r="D150" s="112">
        <v>3092</v>
      </c>
      <c r="E150" s="112">
        <v>0</v>
      </c>
      <c r="F150" s="112">
        <v>1107</v>
      </c>
      <c r="G150" s="112">
        <v>24</v>
      </c>
      <c r="H150" s="112">
        <f t="shared" ref="H150:H169" si="25">D150+E150+F150+G150</f>
        <v>4223</v>
      </c>
      <c r="I150" s="213">
        <v>8.36</v>
      </c>
      <c r="K150" s="240"/>
    </row>
    <row r="151" spans="1:11" ht="15.75" customHeight="1" x14ac:dyDescent="0.2">
      <c r="A151" s="68" t="s">
        <v>340</v>
      </c>
      <c r="B151" s="81">
        <v>91652001286</v>
      </c>
      <c r="C151" s="81">
        <v>3111</v>
      </c>
      <c r="D151" s="112">
        <v>11298</v>
      </c>
      <c r="E151" s="112">
        <v>0</v>
      </c>
      <c r="F151" s="112">
        <v>4045</v>
      </c>
      <c r="G151" s="112">
        <v>88</v>
      </c>
      <c r="H151" s="112">
        <f t="shared" si="25"/>
        <v>15431</v>
      </c>
      <c r="I151" s="213">
        <v>31.79</v>
      </c>
      <c r="K151" s="240"/>
    </row>
    <row r="152" spans="1:11" ht="16.5" customHeight="1" x14ac:dyDescent="0.2">
      <c r="A152" s="68" t="s">
        <v>468</v>
      </c>
      <c r="B152" s="81">
        <v>91652001273</v>
      </c>
      <c r="C152" s="81">
        <v>3111</v>
      </c>
      <c r="D152" s="112">
        <v>5842</v>
      </c>
      <c r="E152" s="112">
        <v>0</v>
      </c>
      <c r="F152" s="112">
        <v>2092</v>
      </c>
      <c r="G152" s="112">
        <v>50</v>
      </c>
      <c r="H152" s="112">
        <f t="shared" si="25"/>
        <v>7984</v>
      </c>
      <c r="I152" s="213">
        <v>15.94</v>
      </c>
      <c r="K152" s="240"/>
    </row>
    <row r="153" spans="1:11" ht="15.75" customHeight="1" x14ac:dyDescent="0.2">
      <c r="A153" s="68" t="s">
        <v>4</v>
      </c>
      <c r="B153" s="81">
        <v>91652000853</v>
      </c>
      <c r="C153" s="81">
        <v>3111</v>
      </c>
      <c r="D153" s="112">
        <v>9274</v>
      </c>
      <c r="E153" s="112">
        <v>0</v>
      </c>
      <c r="F153" s="112">
        <v>3320</v>
      </c>
      <c r="G153" s="112">
        <v>74</v>
      </c>
      <c r="H153" s="112">
        <f t="shared" si="25"/>
        <v>12668</v>
      </c>
      <c r="I153" s="213">
        <v>25.39</v>
      </c>
      <c r="K153" s="240"/>
    </row>
    <row r="154" spans="1:11" ht="15.75" customHeight="1" x14ac:dyDescent="0.2">
      <c r="A154" s="68" t="s">
        <v>5</v>
      </c>
      <c r="B154" s="81">
        <v>91652001280</v>
      </c>
      <c r="C154" s="81">
        <v>3111</v>
      </c>
      <c r="D154" s="112">
        <v>12968</v>
      </c>
      <c r="E154" s="112">
        <v>0</v>
      </c>
      <c r="F154" s="112">
        <v>4642</v>
      </c>
      <c r="G154" s="112">
        <v>123</v>
      </c>
      <c r="H154" s="112">
        <f t="shared" si="25"/>
        <v>17733</v>
      </c>
      <c r="I154" s="213">
        <v>34.92</v>
      </c>
      <c r="K154" s="240"/>
    </row>
    <row r="155" spans="1:11" ht="15.75" customHeight="1" x14ac:dyDescent="0.2">
      <c r="A155" s="68" t="s">
        <v>469</v>
      </c>
      <c r="B155" s="81">
        <v>91652001275</v>
      </c>
      <c r="C155" s="81">
        <v>3111</v>
      </c>
      <c r="D155" s="112">
        <v>6909</v>
      </c>
      <c r="E155" s="112">
        <v>0</v>
      </c>
      <c r="F155" s="112">
        <v>2473</v>
      </c>
      <c r="G155" s="112">
        <v>61</v>
      </c>
      <c r="H155" s="112">
        <f t="shared" si="25"/>
        <v>9443</v>
      </c>
      <c r="I155" s="213">
        <v>18.809999999999999</v>
      </c>
      <c r="K155" s="240"/>
    </row>
    <row r="156" spans="1:11" ht="15.75" customHeight="1" x14ac:dyDescent="0.2">
      <c r="A156" s="68" t="s">
        <v>6</v>
      </c>
      <c r="B156" s="81">
        <v>91652000854</v>
      </c>
      <c r="C156" s="81">
        <v>3111</v>
      </c>
      <c r="D156" s="112">
        <v>6413</v>
      </c>
      <c r="E156" s="112">
        <v>51</v>
      </c>
      <c r="F156" s="112">
        <v>2313</v>
      </c>
      <c r="G156" s="112">
        <v>49</v>
      </c>
      <c r="H156" s="112">
        <f t="shared" si="25"/>
        <v>8826</v>
      </c>
      <c r="I156" s="213">
        <v>17.27</v>
      </c>
      <c r="K156" s="240"/>
    </row>
    <row r="157" spans="1:11" ht="15.75" customHeight="1" x14ac:dyDescent="0.2">
      <c r="A157" s="68" t="s">
        <v>444</v>
      </c>
      <c r="B157" s="81">
        <v>91652001290</v>
      </c>
      <c r="C157" s="81">
        <v>3111</v>
      </c>
      <c r="D157" s="112">
        <v>8813</v>
      </c>
      <c r="E157" s="112">
        <v>0</v>
      </c>
      <c r="F157" s="112">
        <v>3155</v>
      </c>
      <c r="G157" s="112">
        <v>71</v>
      </c>
      <c r="H157" s="112">
        <f t="shared" si="25"/>
        <v>12039</v>
      </c>
      <c r="I157" s="213">
        <v>24.24</v>
      </c>
      <c r="K157" s="240"/>
    </row>
    <row r="158" spans="1:11" ht="15.75" customHeight="1" x14ac:dyDescent="0.2">
      <c r="A158" s="68" t="s">
        <v>445</v>
      </c>
      <c r="B158" s="81">
        <v>91652000855</v>
      </c>
      <c r="C158" s="81">
        <v>3111</v>
      </c>
      <c r="D158" s="112">
        <v>7999</v>
      </c>
      <c r="E158" s="112">
        <v>0</v>
      </c>
      <c r="F158" s="112">
        <v>2864</v>
      </c>
      <c r="G158" s="112">
        <v>64</v>
      </c>
      <c r="H158" s="112">
        <f t="shared" si="25"/>
        <v>10927</v>
      </c>
      <c r="I158" s="213">
        <v>21.6</v>
      </c>
      <c r="K158" s="240"/>
    </row>
    <row r="159" spans="1:11" ht="15.75" customHeight="1" x14ac:dyDescent="0.2">
      <c r="A159" s="68" t="s">
        <v>7</v>
      </c>
      <c r="B159" s="81">
        <v>91652001292</v>
      </c>
      <c r="C159" s="81">
        <v>3111</v>
      </c>
      <c r="D159" s="112">
        <v>10749</v>
      </c>
      <c r="E159" s="112">
        <v>0</v>
      </c>
      <c r="F159" s="112">
        <v>3848</v>
      </c>
      <c r="G159" s="112">
        <v>99</v>
      </c>
      <c r="H159" s="112">
        <f t="shared" si="25"/>
        <v>14696</v>
      </c>
      <c r="I159" s="213">
        <v>29.21</v>
      </c>
      <c r="K159" s="240"/>
    </row>
    <row r="160" spans="1:11" ht="15.75" customHeight="1" x14ac:dyDescent="0.2">
      <c r="A160" s="68" t="s">
        <v>470</v>
      </c>
      <c r="B160" s="81">
        <v>91652001276</v>
      </c>
      <c r="C160" s="81">
        <v>3111</v>
      </c>
      <c r="D160" s="112">
        <v>10248</v>
      </c>
      <c r="E160" s="112">
        <v>0</v>
      </c>
      <c r="F160" s="112">
        <v>3669</v>
      </c>
      <c r="G160" s="112">
        <v>87</v>
      </c>
      <c r="H160" s="112">
        <f t="shared" si="25"/>
        <v>14004</v>
      </c>
      <c r="I160" s="213">
        <v>27.9</v>
      </c>
      <c r="K160" s="240"/>
    </row>
    <row r="161" spans="1:11" ht="16.5" customHeight="1" x14ac:dyDescent="0.2">
      <c r="A161" s="68" t="s">
        <v>341</v>
      </c>
      <c r="B161" s="81">
        <v>91652001284</v>
      </c>
      <c r="C161" s="81">
        <v>3111</v>
      </c>
      <c r="D161" s="112">
        <v>10306</v>
      </c>
      <c r="E161" s="112">
        <v>0</v>
      </c>
      <c r="F161" s="112">
        <v>3690</v>
      </c>
      <c r="G161" s="112">
        <v>97</v>
      </c>
      <c r="H161" s="112">
        <f t="shared" si="25"/>
        <v>14093</v>
      </c>
      <c r="I161" s="213">
        <v>28.11</v>
      </c>
      <c r="K161" s="240"/>
    </row>
    <row r="162" spans="1:11" ht="16.5" customHeight="1" x14ac:dyDescent="0.2">
      <c r="A162" s="68" t="s">
        <v>342</v>
      </c>
      <c r="B162" s="81">
        <v>91652001281</v>
      </c>
      <c r="C162" s="81">
        <v>3111</v>
      </c>
      <c r="D162" s="112">
        <v>5331</v>
      </c>
      <c r="E162" s="112">
        <v>0</v>
      </c>
      <c r="F162" s="112">
        <v>1909</v>
      </c>
      <c r="G162" s="112">
        <v>48</v>
      </c>
      <c r="H162" s="112">
        <f t="shared" si="25"/>
        <v>7288</v>
      </c>
      <c r="I162" s="213">
        <v>14.79</v>
      </c>
      <c r="K162" s="240"/>
    </row>
    <row r="163" spans="1:11" ht="15.75" customHeight="1" x14ac:dyDescent="0.2">
      <c r="A163" s="68" t="s">
        <v>577</v>
      </c>
      <c r="B163" s="81">
        <v>91652001291</v>
      </c>
      <c r="C163" s="81">
        <v>3111</v>
      </c>
      <c r="D163" s="112">
        <v>11189</v>
      </c>
      <c r="E163" s="112">
        <v>0</v>
      </c>
      <c r="F163" s="112">
        <v>4006</v>
      </c>
      <c r="G163" s="112">
        <v>98</v>
      </c>
      <c r="H163" s="112">
        <f t="shared" si="25"/>
        <v>15293</v>
      </c>
      <c r="I163" s="213">
        <v>30.7</v>
      </c>
      <c r="K163" s="240"/>
    </row>
    <row r="164" spans="1:11" ht="16.5" customHeight="1" x14ac:dyDescent="0.2">
      <c r="A164" s="105" t="s">
        <v>471</v>
      </c>
      <c r="B164" s="81">
        <v>91652001287</v>
      </c>
      <c r="C164" s="81">
        <v>3111</v>
      </c>
      <c r="D164" s="112">
        <v>5530</v>
      </c>
      <c r="E164" s="112">
        <v>0</v>
      </c>
      <c r="F164" s="112">
        <v>1980</v>
      </c>
      <c r="G164" s="112">
        <v>48</v>
      </c>
      <c r="H164" s="112">
        <f t="shared" si="25"/>
        <v>7558</v>
      </c>
      <c r="I164" s="213">
        <v>14.67</v>
      </c>
      <c r="K164" s="240"/>
    </row>
    <row r="165" spans="1:11" ht="27.75" customHeight="1" x14ac:dyDescent="0.2">
      <c r="A165" s="68" t="s">
        <v>411</v>
      </c>
      <c r="B165" s="81">
        <v>91652001277</v>
      </c>
      <c r="C165" s="81">
        <v>3111</v>
      </c>
      <c r="D165" s="112">
        <v>5569</v>
      </c>
      <c r="E165" s="112">
        <v>12</v>
      </c>
      <c r="F165" s="112">
        <v>1998</v>
      </c>
      <c r="G165" s="112">
        <v>47</v>
      </c>
      <c r="H165" s="112">
        <f t="shared" si="25"/>
        <v>7626</v>
      </c>
      <c r="I165" s="213">
        <v>14.92</v>
      </c>
      <c r="K165" s="240"/>
    </row>
    <row r="166" spans="1:11" ht="27.75" customHeight="1" x14ac:dyDescent="0.2">
      <c r="A166" s="68" t="s">
        <v>343</v>
      </c>
      <c r="B166" s="81">
        <v>91652001282</v>
      </c>
      <c r="C166" s="81">
        <v>3111</v>
      </c>
      <c r="D166" s="112">
        <v>3819</v>
      </c>
      <c r="E166" s="112">
        <v>0</v>
      </c>
      <c r="F166" s="112">
        <v>1367</v>
      </c>
      <c r="G166" s="112">
        <v>31</v>
      </c>
      <c r="H166" s="112">
        <f t="shared" si="25"/>
        <v>5217</v>
      </c>
      <c r="I166" s="213">
        <v>9.7899999999999991</v>
      </c>
      <c r="K166" s="240"/>
    </row>
    <row r="167" spans="1:11" ht="16.5" customHeight="1" x14ac:dyDescent="0.2">
      <c r="A167" s="68" t="s">
        <v>344</v>
      </c>
      <c r="B167" s="81">
        <v>91652001285</v>
      </c>
      <c r="C167" s="81">
        <v>3111</v>
      </c>
      <c r="D167" s="112">
        <v>5466</v>
      </c>
      <c r="E167" s="112">
        <v>0</v>
      </c>
      <c r="F167" s="112">
        <v>1957</v>
      </c>
      <c r="G167" s="112">
        <v>44</v>
      </c>
      <c r="H167" s="112">
        <f t="shared" si="25"/>
        <v>7467</v>
      </c>
      <c r="I167" s="213">
        <v>14.59</v>
      </c>
      <c r="K167" s="240"/>
    </row>
    <row r="168" spans="1:11" ht="15.75" customHeight="1" x14ac:dyDescent="0.2">
      <c r="A168" s="68" t="s">
        <v>8</v>
      </c>
      <c r="B168" s="81">
        <v>91652000852</v>
      </c>
      <c r="C168" s="81">
        <v>3111</v>
      </c>
      <c r="D168" s="112">
        <v>5298</v>
      </c>
      <c r="E168" s="112">
        <v>0</v>
      </c>
      <c r="F168" s="112">
        <v>1897</v>
      </c>
      <c r="G168" s="112">
        <v>51</v>
      </c>
      <c r="H168" s="112">
        <f t="shared" si="25"/>
        <v>7246</v>
      </c>
      <c r="I168" s="213">
        <v>14.52</v>
      </c>
      <c r="K168" s="240"/>
    </row>
    <row r="169" spans="1:11" ht="16.5" customHeight="1" thickBot="1" x14ac:dyDescent="0.25">
      <c r="A169" s="82" t="s">
        <v>345</v>
      </c>
      <c r="B169" s="88">
        <v>91652001278</v>
      </c>
      <c r="C169" s="88">
        <v>3111</v>
      </c>
      <c r="D169" s="112">
        <v>5522</v>
      </c>
      <c r="E169" s="113">
        <v>0</v>
      </c>
      <c r="F169" s="113">
        <v>1977</v>
      </c>
      <c r="G169" s="113">
        <v>51</v>
      </c>
      <c r="H169" s="113">
        <f t="shared" si="25"/>
        <v>7550</v>
      </c>
      <c r="I169" s="215">
        <v>14.47</v>
      </c>
      <c r="K169" s="240"/>
    </row>
    <row r="170" spans="1:11" ht="19.5" customHeight="1" thickBot="1" x14ac:dyDescent="0.25">
      <c r="A170" s="85" t="s">
        <v>202</v>
      </c>
      <c r="B170" s="100"/>
      <c r="C170" s="101"/>
      <c r="D170" s="187">
        <f t="shared" ref="D170:I170" si="26">SUM(D150:D169)</f>
        <v>151635</v>
      </c>
      <c r="E170" s="187">
        <f t="shared" si="26"/>
        <v>63</v>
      </c>
      <c r="F170" s="187">
        <f t="shared" si="26"/>
        <v>54309</v>
      </c>
      <c r="G170" s="187">
        <f t="shared" si="26"/>
        <v>1305</v>
      </c>
      <c r="H170" s="187">
        <f t="shared" si="26"/>
        <v>207312</v>
      </c>
      <c r="I170" s="211">
        <f t="shared" si="26"/>
        <v>411.99000000000007</v>
      </c>
      <c r="K170" s="240"/>
    </row>
    <row r="171" spans="1:11" ht="19.5" customHeight="1" x14ac:dyDescent="0.2">
      <c r="A171" s="75" t="s">
        <v>203</v>
      </c>
      <c r="B171" s="87"/>
      <c r="C171" s="87"/>
      <c r="D171" s="188"/>
      <c r="E171" s="188"/>
      <c r="F171" s="188"/>
      <c r="G171" s="188"/>
      <c r="H171" s="188"/>
      <c r="I171" s="212"/>
      <c r="K171" s="240"/>
    </row>
    <row r="172" spans="1:11" ht="15.75" customHeight="1" x14ac:dyDescent="0.2">
      <c r="A172" s="68" t="s">
        <v>473</v>
      </c>
      <c r="B172" s="81">
        <v>91652000860</v>
      </c>
      <c r="C172" s="81">
        <v>3111</v>
      </c>
      <c r="D172" s="112">
        <v>10779</v>
      </c>
      <c r="E172" s="112">
        <v>0</v>
      </c>
      <c r="F172" s="112">
        <v>3859</v>
      </c>
      <c r="G172" s="112">
        <v>102</v>
      </c>
      <c r="H172" s="186">
        <f t="shared" ref="H172:H186" si="27">D172+E172+F172+G172</f>
        <v>14740</v>
      </c>
      <c r="I172" s="213">
        <v>29.4</v>
      </c>
      <c r="K172" s="240"/>
    </row>
    <row r="173" spans="1:11" ht="15.75" customHeight="1" x14ac:dyDescent="0.2">
      <c r="A173" s="68" t="s">
        <v>9</v>
      </c>
      <c r="B173" s="81">
        <v>91652000872</v>
      </c>
      <c r="C173" s="81">
        <v>3111</v>
      </c>
      <c r="D173" s="112">
        <v>9263</v>
      </c>
      <c r="E173" s="112">
        <v>0</v>
      </c>
      <c r="F173" s="112">
        <v>3316</v>
      </c>
      <c r="G173" s="112">
        <v>75</v>
      </c>
      <c r="H173" s="186">
        <f t="shared" si="27"/>
        <v>12654</v>
      </c>
      <c r="I173" s="213">
        <v>25.56</v>
      </c>
      <c r="K173" s="240"/>
    </row>
    <row r="174" spans="1:11" ht="15.75" customHeight="1" x14ac:dyDescent="0.2">
      <c r="A174" s="68" t="s">
        <v>10</v>
      </c>
      <c r="B174" s="81">
        <v>91652000873</v>
      </c>
      <c r="C174" s="81">
        <v>3111</v>
      </c>
      <c r="D174" s="112">
        <v>5614</v>
      </c>
      <c r="E174" s="112">
        <v>0</v>
      </c>
      <c r="F174" s="112">
        <v>2010</v>
      </c>
      <c r="G174" s="112">
        <v>48</v>
      </c>
      <c r="H174" s="186">
        <f t="shared" si="27"/>
        <v>7672</v>
      </c>
      <c r="I174" s="213">
        <v>14.6</v>
      </c>
      <c r="K174" s="240"/>
    </row>
    <row r="175" spans="1:11" ht="15.75" customHeight="1" x14ac:dyDescent="0.2">
      <c r="A175" s="68" t="s">
        <v>11</v>
      </c>
      <c r="B175" s="81">
        <v>91652000861</v>
      </c>
      <c r="C175" s="81">
        <v>3111</v>
      </c>
      <c r="D175" s="112">
        <v>9888</v>
      </c>
      <c r="E175" s="112">
        <v>0</v>
      </c>
      <c r="F175" s="112">
        <v>3540</v>
      </c>
      <c r="G175" s="112">
        <v>89</v>
      </c>
      <c r="H175" s="186">
        <f t="shared" si="27"/>
        <v>13517</v>
      </c>
      <c r="I175" s="213">
        <v>26.08</v>
      </c>
      <c r="K175" s="240"/>
    </row>
    <row r="176" spans="1:11" ht="15.75" customHeight="1" x14ac:dyDescent="0.2">
      <c r="A176" s="68" t="s">
        <v>12</v>
      </c>
      <c r="B176" s="81">
        <v>91652000868</v>
      </c>
      <c r="C176" s="81">
        <v>3111</v>
      </c>
      <c r="D176" s="112">
        <v>16488</v>
      </c>
      <c r="E176" s="112">
        <v>0</v>
      </c>
      <c r="F176" s="112">
        <v>5903</v>
      </c>
      <c r="G176" s="112">
        <v>162</v>
      </c>
      <c r="H176" s="186">
        <f t="shared" si="27"/>
        <v>22553</v>
      </c>
      <c r="I176" s="213">
        <v>45.18</v>
      </c>
      <c r="K176" s="240"/>
    </row>
    <row r="177" spans="1:11" ht="15.75" customHeight="1" x14ac:dyDescent="0.2">
      <c r="A177" s="68" t="s">
        <v>13</v>
      </c>
      <c r="B177" s="81">
        <v>91652000859</v>
      </c>
      <c r="C177" s="81">
        <v>3111</v>
      </c>
      <c r="D177" s="112">
        <v>5552</v>
      </c>
      <c r="E177" s="112">
        <v>0</v>
      </c>
      <c r="F177" s="112">
        <v>1988</v>
      </c>
      <c r="G177" s="112">
        <v>50</v>
      </c>
      <c r="H177" s="186">
        <f t="shared" si="27"/>
        <v>7590</v>
      </c>
      <c r="I177" s="213">
        <v>14.82</v>
      </c>
      <c r="K177" s="240"/>
    </row>
    <row r="178" spans="1:11" ht="15.75" customHeight="1" x14ac:dyDescent="0.2">
      <c r="A178" s="68" t="s">
        <v>14</v>
      </c>
      <c r="B178" s="81">
        <v>91652000874</v>
      </c>
      <c r="C178" s="81">
        <v>3111</v>
      </c>
      <c r="D178" s="112">
        <v>5555</v>
      </c>
      <c r="E178" s="112">
        <v>0</v>
      </c>
      <c r="F178" s="112">
        <v>1989</v>
      </c>
      <c r="G178" s="112">
        <v>49</v>
      </c>
      <c r="H178" s="186">
        <f t="shared" si="27"/>
        <v>7593</v>
      </c>
      <c r="I178" s="213">
        <v>15.13</v>
      </c>
      <c r="K178" s="240"/>
    </row>
    <row r="179" spans="1:11" ht="15.75" customHeight="1" x14ac:dyDescent="0.2">
      <c r="A179" s="68" t="s">
        <v>15</v>
      </c>
      <c r="B179" s="81">
        <v>91652000875</v>
      </c>
      <c r="C179" s="81">
        <v>3111</v>
      </c>
      <c r="D179" s="112">
        <v>6943</v>
      </c>
      <c r="E179" s="112">
        <v>22</v>
      </c>
      <c r="F179" s="112">
        <v>2493</v>
      </c>
      <c r="G179" s="112">
        <v>57</v>
      </c>
      <c r="H179" s="186">
        <f t="shared" si="27"/>
        <v>9515</v>
      </c>
      <c r="I179" s="213">
        <v>18.54</v>
      </c>
      <c r="K179" s="240"/>
    </row>
    <row r="180" spans="1:11" ht="15.75" customHeight="1" x14ac:dyDescent="0.2">
      <c r="A180" s="68" t="s">
        <v>16</v>
      </c>
      <c r="B180" s="81">
        <v>91652000866</v>
      </c>
      <c r="C180" s="81">
        <v>3111</v>
      </c>
      <c r="D180" s="112">
        <v>10565</v>
      </c>
      <c r="E180" s="112">
        <v>30</v>
      </c>
      <c r="F180" s="112">
        <v>3793</v>
      </c>
      <c r="G180" s="112">
        <v>86</v>
      </c>
      <c r="H180" s="186">
        <f t="shared" si="27"/>
        <v>14474</v>
      </c>
      <c r="I180" s="213">
        <v>29.02</v>
      </c>
      <c r="K180" s="240"/>
    </row>
    <row r="181" spans="1:11" ht="15.75" customHeight="1" x14ac:dyDescent="0.2">
      <c r="A181" s="68" t="s">
        <v>17</v>
      </c>
      <c r="B181" s="81">
        <v>91652000869</v>
      </c>
      <c r="C181" s="81">
        <v>3111</v>
      </c>
      <c r="D181" s="112">
        <v>9642</v>
      </c>
      <c r="E181" s="112">
        <v>0</v>
      </c>
      <c r="F181" s="112">
        <v>3452</v>
      </c>
      <c r="G181" s="112">
        <v>90</v>
      </c>
      <c r="H181" s="186">
        <f t="shared" si="27"/>
        <v>13184</v>
      </c>
      <c r="I181" s="213">
        <v>26.23</v>
      </c>
      <c r="K181" s="240"/>
    </row>
    <row r="182" spans="1:11" ht="15.75" customHeight="1" x14ac:dyDescent="0.2">
      <c r="A182" s="68" t="s">
        <v>346</v>
      </c>
      <c r="B182" s="81">
        <v>91652000865</v>
      </c>
      <c r="C182" s="81">
        <v>3111</v>
      </c>
      <c r="D182" s="112">
        <v>5659</v>
      </c>
      <c r="E182" s="112">
        <v>0</v>
      </c>
      <c r="F182" s="112">
        <v>2026</v>
      </c>
      <c r="G182" s="112">
        <v>49</v>
      </c>
      <c r="H182" s="186">
        <f t="shared" si="27"/>
        <v>7734</v>
      </c>
      <c r="I182" s="213">
        <v>15.3</v>
      </c>
      <c r="K182" s="240"/>
    </row>
    <row r="183" spans="1:11" ht="15.75" customHeight="1" x14ac:dyDescent="0.2">
      <c r="A183" s="68" t="s">
        <v>18</v>
      </c>
      <c r="B183" s="81">
        <v>91652000864</v>
      </c>
      <c r="C183" s="81">
        <v>3111</v>
      </c>
      <c r="D183" s="112">
        <v>7742</v>
      </c>
      <c r="E183" s="112">
        <v>80</v>
      </c>
      <c r="F183" s="112">
        <v>2799</v>
      </c>
      <c r="G183" s="112">
        <v>67</v>
      </c>
      <c r="H183" s="186">
        <f t="shared" si="27"/>
        <v>10688</v>
      </c>
      <c r="I183" s="213">
        <v>20.45</v>
      </c>
      <c r="K183" s="240"/>
    </row>
    <row r="184" spans="1:11" ht="15.75" customHeight="1" x14ac:dyDescent="0.2">
      <c r="A184" s="68" t="s">
        <v>19</v>
      </c>
      <c r="B184" s="81">
        <v>91652000858</v>
      </c>
      <c r="C184" s="81">
        <v>3111</v>
      </c>
      <c r="D184" s="112">
        <v>8837</v>
      </c>
      <c r="E184" s="112">
        <v>0</v>
      </c>
      <c r="F184" s="112">
        <v>3164</v>
      </c>
      <c r="G184" s="112">
        <v>44</v>
      </c>
      <c r="H184" s="186">
        <f t="shared" si="27"/>
        <v>12045</v>
      </c>
      <c r="I184" s="213">
        <v>25.04</v>
      </c>
      <c r="K184" s="240"/>
    </row>
    <row r="185" spans="1:11" ht="15.75" customHeight="1" x14ac:dyDescent="0.2">
      <c r="A185" s="68" t="s">
        <v>446</v>
      </c>
      <c r="B185" s="81">
        <v>91652000857</v>
      </c>
      <c r="C185" s="81">
        <v>3111</v>
      </c>
      <c r="D185" s="112">
        <v>8278</v>
      </c>
      <c r="E185" s="112">
        <v>0</v>
      </c>
      <c r="F185" s="112">
        <v>2963</v>
      </c>
      <c r="G185" s="112">
        <v>77</v>
      </c>
      <c r="H185" s="186">
        <f t="shared" si="27"/>
        <v>11318</v>
      </c>
      <c r="I185" s="213">
        <v>22.92</v>
      </c>
      <c r="K185" s="240"/>
    </row>
    <row r="186" spans="1:11" ht="15.75" customHeight="1" x14ac:dyDescent="0.2">
      <c r="A186" s="68" t="s">
        <v>20</v>
      </c>
      <c r="B186" s="81">
        <v>91652000867</v>
      </c>
      <c r="C186" s="81">
        <v>3111</v>
      </c>
      <c r="D186" s="112">
        <v>5367</v>
      </c>
      <c r="E186" s="112">
        <v>0</v>
      </c>
      <c r="F186" s="112">
        <v>1921</v>
      </c>
      <c r="G186" s="112">
        <v>44</v>
      </c>
      <c r="H186" s="186">
        <f t="shared" si="27"/>
        <v>7332</v>
      </c>
      <c r="I186" s="213">
        <v>14.22</v>
      </c>
      <c r="K186" s="240"/>
    </row>
    <row r="187" spans="1:11" ht="19.5" customHeight="1" x14ac:dyDescent="0.2">
      <c r="A187" s="106" t="s">
        <v>370</v>
      </c>
      <c r="B187" s="107"/>
      <c r="C187" s="107"/>
      <c r="D187" s="192"/>
      <c r="E187" s="192"/>
      <c r="F187" s="192"/>
      <c r="G187" s="192"/>
      <c r="H187" s="188"/>
      <c r="I187" s="218"/>
      <c r="K187" s="240"/>
    </row>
    <row r="188" spans="1:11" ht="15.75" customHeight="1" x14ac:dyDescent="0.2">
      <c r="A188" s="98" t="s">
        <v>518</v>
      </c>
      <c r="B188" s="80">
        <v>91652001541</v>
      </c>
      <c r="C188" s="108">
        <v>3111</v>
      </c>
      <c r="D188" s="113">
        <v>7063</v>
      </c>
      <c r="E188" s="113">
        <v>60</v>
      </c>
      <c r="F188" s="113">
        <v>2549</v>
      </c>
      <c r="G188" s="113">
        <v>50</v>
      </c>
      <c r="H188" s="112">
        <f t="shared" ref="H188" si="28">D188+E188+F188+G188</f>
        <v>9722</v>
      </c>
      <c r="I188" s="218">
        <v>20.45</v>
      </c>
      <c r="K188" s="240"/>
    </row>
    <row r="189" spans="1:11" ht="19.5" customHeight="1" x14ac:dyDescent="0.2">
      <c r="A189" s="109" t="s">
        <v>204</v>
      </c>
      <c r="B189" s="94"/>
      <c r="C189" s="94"/>
      <c r="D189" s="192"/>
      <c r="E189" s="192"/>
      <c r="F189" s="192"/>
      <c r="G189" s="192"/>
      <c r="H189" s="188"/>
      <c r="I189" s="218"/>
      <c r="K189" s="240"/>
    </row>
    <row r="190" spans="1:11" ht="16.5" customHeight="1" x14ac:dyDescent="0.2">
      <c r="A190" s="82" t="s">
        <v>21</v>
      </c>
      <c r="B190" s="83">
        <v>91652001315</v>
      </c>
      <c r="C190" s="110">
        <v>3111</v>
      </c>
      <c r="D190" s="112">
        <v>5786</v>
      </c>
      <c r="E190" s="112">
        <v>0</v>
      </c>
      <c r="F190" s="112">
        <v>2071</v>
      </c>
      <c r="G190" s="112">
        <v>50</v>
      </c>
      <c r="H190" s="112">
        <f t="shared" ref="H190" si="29">D190+E190+F190+G190</f>
        <v>7907</v>
      </c>
      <c r="I190" s="218">
        <v>16.05</v>
      </c>
      <c r="K190" s="240"/>
    </row>
    <row r="191" spans="1:11" ht="19.5" customHeight="1" x14ac:dyDescent="0.2">
      <c r="A191" s="109" t="s">
        <v>512</v>
      </c>
      <c r="B191" s="94"/>
      <c r="C191" s="94"/>
      <c r="D191" s="188"/>
      <c r="E191" s="188"/>
      <c r="F191" s="188"/>
      <c r="G191" s="188"/>
      <c r="H191" s="188"/>
      <c r="I191" s="212"/>
      <c r="K191" s="240"/>
    </row>
    <row r="192" spans="1:11" ht="16.5" customHeight="1" thickBot="1" x14ac:dyDescent="0.25">
      <c r="A192" s="82" t="s">
        <v>513</v>
      </c>
      <c r="B192" s="83">
        <v>91652001538</v>
      </c>
      <c r="C192" s="110">
        <v>3111</v>
      </c>
      <c r="D192" s="199">
        <v>1472</v>
      </c>
      <c r="E192" s="199">
        <v>26</v>
      </c>
      <c r="F192" s="199">
        <v>536</v>
      </c>
      <c r="G192" s="199">
        <v>11</v>
      </c>
      <c r="H192" s="194">
        <f t="shared" ref="H192" si="30">D192+E192+F192+G192</f>
        <v>2045</v>
      </c>
      <c r="I192" s="218">
        <v>3.57</v>
      </c>
      <c r="K192" s="240"/>
    </row>
    <row r="193" spans="1:11" ht="19.5" customHeight="1" thickBot="1" x14ac:dyDescent="0.25">
      <c r="A193" s="85" t="s">
        <v>205</v>
      </c>
      <c r="B193" s="100"/>
      <c r="C193" s="101"/>
      <c r="D193" s="187">
        <f t="shared" ref="D193:I193" si="31">SUM(D172:D192)</f>
        <v>140493</v>
      </c>
      <c r="E193" s="187">
        <f t="shared" si="31"/>
        <v>218</v>
      </c>
      <c r="F193" s="187">
        <f t="shared" si="31"/>
        <v>50372</v>
      </c>
      <c r="G193" s="187">
        <f t="shared" si="31"/>
        <v>1200</v>
      </c>
      <c r="H193" s="187">
        <f t="shared" si="31"/>
        <v>192283</v>
      </c>
      <c r="I193" s="211">
        <f t="shared" si="31"/>
        <v>382.56</v>
      </c>
      <c r="K193" s="240"/>
    </row>
    <row r="194" spans="1:11" ht="19.5" customHeight="1" x14ac:dyDescent="0.2">
      <c r="A194" s="89" t="s">
        <v>206</v>
      </c>
      <c r="B194" s="90"/>
      <c r="C194" s="90"/>
      <c r="D194" s="190"/>
      <c r="E194" s="190"/>
      <c r="F194" s="190"/>
      <c r="G194" s="190"/>
      <c r="H194" s="190"/>
      <c r="I194" s="217"/>
      <c r="K194" s="240"/>
    </row>
    <row r="195" spans="1:11" ht="15.75" customHeight="1" x14ac:dyDescent="0.2">
      <c r="A195" s="68" t="s">
        <v>474</v>
      </c>
      <c r="B195" s="81">
        <v>91652000876</v>
      </c>
      <c r="C195" s="81">
        <v>3111</v>
      </c>
      <c r="D195" s="112">
        <v>5991</v>
      </c>
      <c r="E195" s="112">
        <v>22</v>
      </c>
      <c r="F195" s="112">
        <v>2152</v>
      </c>
      <c r="G195" s="112">
        <v>46</v>
      </c>
      <c r="H195" s="112">
        <f t="shared" ref="H195:H206" si="32">D195+E195+F195+G195</f>
        <v>8211</v>
      </c>
      <c r="I195" s="185">
        <v>16.760000000000002</v>
      </c>
      <c r="K195" s="240"/>
    </row>
    <row r="196" spans="1:11" ht="15.75" customHeight="1" x14ac:dyDescent="0.2">
      <c r="A196" s="68" t="s">
        <v>475</v>
      </c>
      <c r="B196" s="81">
        <v>91652000887</v>
      </c>
      <c r="C196" s="81">
        <v>3111</v>
      </c>
      <c r="D196" s="112">
        <v>7359</v>
      </c>
      <c r="E196" s="112">
        <v>17</v>
      </c>
      <c r="F196" s="112">
        <v>2640</v>
      </c>
      <c r="G196" s="112">
        <v>51</v>
      </c>
      <c r="H196" s="112">
        <f t="shared" si="32"/>
        <v>10067</v>
      </c>
      <c r="I196" s="185">
        <v>21.06</v>
      </c>
      <c r="K196" s="240"/>
    </row>
    <row r="197" spans="1:11" ht="15.75" customHeight="1" x14ac:dyDescent="0.2">
      <c r="A197" s="241" t="s">
        <v>545</v>
      </c>
      <c r="B197" s="81">
        <v>91652001549</v>
      </c>
      <c r="C197" s="81">
        <v>3111</v>
      </c>
      <c r="D197" s="112">
        <v>5429</v>
      </c>
      <c r="E197" s="112">
        <v>0</v>
      </c>
      <c r="F197" s="112">
        <v>1943</v>
      </c>
      <c r="G197" s="112">
        <v>51</v>
      </c>
      <c r="H197" s="112">
        <f t="shared" si="32"/>
        <v>7423</v>
      </c>
      <c r="I197" s="185">
        <v>14.87</v>
      </c>
      <c r="K197" s="240"/>
    </row>
    <row r="198" spans="1:11" ht="15.75" customHeight="1" x14ac:dyDescent="0.2">
      <c r="A198" s="111" t="s">
        <v>476</v>
      </c>
      <c r="B198" s="81">
        <v>91652000879</v>
      </c>
      <c r="C198" s="81">
        <v>3111</v>
      </c>
      <c r="D198" s="112">
        <v>5772</v>
      </c>
      <c r="E198" s="112">
        <v>21</v>
      </c>
      <c r="F198" s="112">
        <v>2073</v>
      </c>
      <c r="G198" s="112">
        <v>51</v>
      </c>
      <c r="H198" s="112">
        <f t="shared" si="32"/>
        <v>7917</v>
      </c>
      <c r="I198" s="185">
        <v>15.87</v>
      </c>
      <c r="K198" s="240"/>
    </row>
    <row r="199" spans="1:11" ht="15.75" customHeight="1" x14ac:dyDescent="0.2">
      <c r="A199" s="68" t="s">
        <v>477</v>
      </c>
      <c r="B199" s="81">
        <v>91652000885</v>
      </c>
      <c r="C199" s="81">
        <v>3111</v>
      </c>
      <c r="D199" s="112">
        <v>5980</v>
      </c>
      <c r="E199" s="112">
        <v>0</v>
      </c>
      <c r="F199" s="112">
        <v>2141</v>
      </c>
      <c r="G199" s="112">
        <v>51</v>
      </c>
      <c r="H199" s="112">
        <f t="shared" si="32"/>
        <v>8172</v>
      </c>
      <c r="I199" s="184">
        <v>16.86</v>
      </c>
      <c r="K199" s="240"/>
    </row>
    <row r="200" spans="1:11" ht="15.75" customHeight="1" x14ac:dyDescent="0.2">
      <c r="A200" s="68" t="s">
        <v>478</v>
      </c>
      <c r="B200" s="81">
        <v>91652000878</v>
      </c>
      <c r="C200" s="81">
        <v>3111</v>
      </c>
      <c r="D200" s="112">
        <v>5101</v>
      </c>
      <c r="E200" s="112">
        <v>10</v>
      </c>
      <c r="F200" s="112">
        <v>1829</v>
      </c>
      <c r="G200" s="112">
        <v>37</v>
      </c>
      <c r="H200" s="112">
        <f t="shared" si="32"/>
        <v>6977</v>
      </c>
      <c r="I200" s="184">
        <v>14.06</v>
      </c>
      <c r="K200" s="240"/>
    </row>
    <row r="201" spans="1:11" ht="15.75" customHeight="1" x14ac:dyDescent="0.2">
      <c r="A201" s="241" t="s">
        <v>479</v>
      </c>
      <c r="B201" s="81">
        <v>91652000880</v>
      </c>
      <c r="C201" s="81">
        <v>3111</v>
      </c>
      <c r="D201" s="112">
        <v>8335</v>
      </c>
      <c r="E201" s="112">
        <v>20</v>
      </c>
      <c r="F201" s="112">
        <v>2990</v>
      </c>
      <c r="G201" s="112">
        <v>89</v>
      </c>
      <c r="H201" s="112">
        <f t="shared" si="32"/>
        <v>11434</v>
      </c>
      <c r="I201" s="184">
        <v>23.11</v>
      </c>
      <c r="K201" s="240"/>
    </row>
    <row r="202" spans="1:11" ht="15.75" customHeight="1" x14ac:dyDescent="0.2">
      <c r="A202" s="68" t="s">
        <v>480</v>
      </c>
      <c r="B202" s="81">
        <v>91652000884</v>
      </c>
      <c r="C202" s="81">
        <v>3111</v>
      </c>
      <c r="D202" s="112">
        <v>5245</v>
      </c>
      <c r="E202" s="112">
        <v>0</v>
      </c>
      <c r="F202" s="112">
        <v>1878</v>
      </c>
      <c r="G202" s="112">
        <v>51</v>
      </c>
      <c r="H202" s="112">
        <f t="shared" si="32"/>
        <v>7174</v>
      </c>
      <c r="I202" s="184">
        <v>14.51</v>
      </c>
      <c r="K202" s="240"/>
    </row>
    <row r="203" spans="1:11" ht="15.75" customHeight="1" x14ac:dyDescent="0.2">
      <c r="A203" s="68" t="s">
        <v>481</v>
      </c>
      <c r="B203" s="81">
        <v>91652000886</v>
      </c>
      <c r="C203" s="81">
        <v>3111</v>
      </c>
      <c r="D203" s="112">
        <v>5283</v>
      </c>
      <c r="E203" s="112">
        <v>0</v>
      </c>
      <c r="F203" s="112">
        <v>1891</v>
      </c>
      <c r="G203" s="112">
        <v>51</v>
      </c>
      <c r="H203" s="112">
        <f t="shared" si="32"/>
        <v>7225</v>
      </c>
      <c r="I203" s="184">
        <v>14.09</v>
      </c>
      <c r="K203" s="240"/>
    </row>
    <row r="204" spans="1:11" ht="15.75" customHeight="1" x14ac:dyDescent="0.2">
      <c r="A204" s="68" t="s">
        <v>483</v>
      </c>
      <c r="B204" s="81">
        <v>91652000882</v>
      </c>
      <c r="C204" s="81">
        <v>3111</v>
      </c>
      <c r="D204" s="112">
        <v>6015</v>
      </c>
      <c r="E204" s="112">
        <v>0</v>
      </c>
      <c r="F204" s="112">
        <v>2153</v>
      </c>
      <c r="G204" s="112">
        <v>53</v>
      </c>
      <c r="H204" s="112">
        <f t="shared" si="32"/>
        <v>8221</v>
      </c>
      <c r="I204" s="184">
        <v>16.37</v>
      </c>
      <c r="K204" s="240"/>
    </row>
    <row r="205" spans="1:11" ht="15.75" customHeight="1" x14ac:dyDescent="0.2">
      <c r="A205" s="68" t="s">
        <v>482</v>
      </c>
      <c r="B205" s="81">
        <v>91652000881</v>
      </c>
      <c r="C205" s="81">
        <v>3111</v>
      </c>
      <c r="D205" s="112">
        <v>4182</v>
      </c>
      <c r="E205" s="112">
        <v>15</v>
      </c>
      <c r="F205" s="112">
        <v>1502</v>
      </c>
      <c r="G205" s="112">
        <v>38</v>
      </c>
      <c r="H205" s="112">
        <f t="shared" si="32"/>
        <v>5737</v>
      </c>
      <c r="I205" s="221">
        <v>11.53</v>
      </c>
      <c r="K205" s="240"/>
    </row>
    <row r="206" spans="1:11" ht="15.75" customHeight="1" x14ac:dyDescent="0.2">
      <c r="A206" s="68" t="s">
        <v>503</v>
      </c>
      <c r="B206" s="81">
        <v>91652000877</v>
      </c>
      <c r="C206" s="81">
        <v>3111</v>
      </c>
      <c r="D206" s="112">
        <v>6418</v>
      </c>
      <c r="E206" s="112">
        <v>32</v>
      </c>
      <c r="F206" s="112">
        <v>2308</v>
      </c>
      <c r="G206" s="112">
        <v>61</v>
      </c>
      <c r="H206" s="112">
        <f t="shared" si="32"/>
        <v>8819</v>
      </c>
      <c r="I206" s="221">
        <v>17.7</v>
      </c>
      <c r="K206" s="240"/>
    </row>
    <row r="207" spans="1:11" ht="19.5" customHeight="1" x14ac:dyDescent="0.2">
      <c r="A207" s="93" t="s">
        <v>207</v>
      </c>
      <c r="B207" s="94"/>
      <c r="C207" s="94"/>
      <c r="D207" s="192"/>
      <c r="E207" s="192"/>
      <c r="F207" s="192"/>
      <c r="G207" s="192"/>
      <c r="H207" s="192"/>
      <c r="I207" s="218"/>
      <c r="K207" s="240"/>
    </row>
    <row r="208" spans="1:11" ht="15.75" customHeight="1" x14ac:dyDescent="0.2">
      <c r="A208" s="241" t="s">
        <v>447</v>
      </c>
      <c r="B208" s="81">
        <v>91652000913</v>
      </c>
      <c r="C208" s="81">
        <v>3111</v>
      </c>
      <c r="D208" s="112">
        <v>5387</v>
      </c>
      <c r="E208" s="112">
        <v>15</v>
      </c>
      <c r="F208" s="112">
        <v>1934</v>
      </c>
      <c r="G208" s="112">
        <v>29</v>
      </c>
      <c r="H208" s="112">
        <f t="shared" ref="H208:H211" si="33">D208+E208+F208+G208</f>
        <v>7365</v>
      </c>
      <c r="I208" s="213">
        <v>14.93</v>
      </c>
      <c r="K208" s="240"/>
    </row>
    <row r="209" spans="1:11" ht="15.75" customHeight="1" x14ac:dyDescent="0.2">
      <c r="A209" s="68" t="s">
        <v>347</v>
      </c>
      <c r="B209" s="81">
        <v>91652000916</v>
      </c>
      <c r="C209" s="81">
        <v>3111</v>
      </c>
      <c r="D209" s="112">
        <v>2962</v>
      </c>
      <c r="E209" s="112">
        <v>8</v>
      </c>
      <c r="F209" s="112">
        <v>1063</v>
      </c>
      <c r="G209" s="112">
        <v>26</v>
      </c>
      <c r="H209" s="112">
        <f t="shared" si="33"/>
        <v>4059</v>
      </c>
      <c r="I209" s="213">
        <v>7.97</v>
      </c>
      <c r="K209" s="240"/>
    </row>
    <row r="210" spans="1:11" ht="15.75" customHeight="1" x14ac:dyDescent="0.2">
      <c r="A210" s="68" t="s">
        <v>348</v>
      </c>
      <c r="B210" s="81">
        <v>91652000915</v>
      </c>
      <c r="C210" s="81">
        <v>3111</v>
      </c>
      <c r="D210" s="112">
        <v>4068</v>
      </c>
      <c r="E210" s="112">
        <v>8</v>
      </c>
      <c r="F210" s="112">
        <v>1459</v>
      </c>
      <c r="G210" s="112">
        <v>35</v>
      </c>
      <c r="H210" s="112">
        <f t="shared" si="33"/>
        <v>5570</v>
      </c>
      <c r="I210" s="213">
        <v>10.95</v>
      </c>
      <c r="K210" s="240"/>
    </row>
    <row r="211" spans="1:11" ht="15.75" customHeight="1" thickBot="1" x14ac:dyDescent="0.25">
      <c r="A211" s="82" t="s">
        <v>349</v>
      </c>
      <c r="B211" s="88">
        <v>91652000914</v>
      </c>
      <c r="C211" s="88">
        <v>3111</v>
      </c>
      <c r="D211" s="112">
        <v>9396</v>
      </c>
      <c r="E211" s="113">
        <v>0</v>
      </c>
      <c r="F211" s="113">
        <v>3364</v>
      </c>
      <c r="G211" s="113">
        <v>70</v>
      </c>
      <c r="H211" s="113">
        <f t="shared" si="33"/>
        <v>12830</v>
      </c>
      <c r="I211" s="215">
        <v>26.13</v>
      </c>
      <c r="K211" s="240"/>
    </row>
    <row r="212" spans="1:11" ht="19.5" customHeight="1" thickBot="1" x14ac:dyDescent="0.25">
      <c r="A212" s="85" t="s">
        <v>208</v>
      </c>
      <c r="B212" s="100"/>
      <c r="C212" s="101"/>
      <c r="D212" s="187">
        <f t="shared" ref="D212:I212" si="34">SUM(D195:D211)</f>
        <v>92923</v>
      </c>
      <c r="E212" s="187">
        <f t="shared" si="34"/>
        <v>168</v>
      </c>
      <c r="F212" s="187">
        <f t="shared" si="34"/>
        <v>33320</v>
      </c>
      <c r="G212" s="187">
        <f t="shared" si="34"/>
        <v>790</v>
      </c>
      <c r="H212" s="187">
        <f t="shared" si="34"/>
        <v>127201</v>
      </c>
      <c r="I212" s="211">
        <f t="shared" si="34"/>
        <v>256.77</v>
      </c>
      <c r="K212" s="240"/>
    </row>
    <row r="213" spans="1:11" ht="19.5" customHeight="1" x14ac:dyDescent="0.2">
      <c r="A213" s="89" t="s">
        <v>209</v>
      </c>
      <c r="B213" s="90"/>
      <c r="C213" s="90"/>
      <c r="D213" s="190"/>
      <c r="E213" s="190"/>
      <c r="F213" s="190"/>
      <c r="G213" s="190"/>
      <c r="H213" s="190"/>
      <c r="I213" s="217"/>
      <c r="K213" s="240"/>
    </row>
    <row r="214" spans="1:11" ht="15.75" customHeight="1" x14ac:dyDescent="0.2">
      <c r="A214" s="91" t="s">
        <v>22</v>
      </c>
      <c r="B214" s="92">
        <v>91652000900</v>
      </c>
      <c r="C214" s="81">
        <v>3111</v>
      </c>
      <c r="D214" s="112">
        <v>5231</v>
      </c>
      <c r="E214" s="186">
        <v>0</v>
      </c>
      <c r="F214" s="186">
        <v>1873</v>
      </c>
      <c r="G214" s="186">
        <v>45</v>
      </c>
      <c r="H214" s="186">
        <f t="shared" ref="H214:H235" si="35">D214+E214+F214+G214</f>
        <v>7149</v>
      </c>
      <c r="I214" s="185">
        <v>13.86</v>
      </c>
      <c r="K214" s="240"/>
    </row>
    <row r="215" spans="1:11" ht="15.75" customHeight="1" x14ac:dyDescent="0.2">
      <c r="A215" s="68" t="s">
        <v>350</v>
      </c>
      <c r="B215" s="81">
        <v>91652000892</v>
      </c>
      <c r="C215" s="81">
        <v>3111</v>
      </c>
      <c r="D215" s="112">
        <v>6491</v>
      </c>
      <c r="E215" s="112">
        <v>0</v>
      </c>
      <c r="F215" s="112">
        <v>2324</v>
      </c>
      <c r="G215" s="112">
        <v>55</v>
      </c>
      <c r="H215" s="112">
        <f t="shared" si="35"/>
        <v>8870</v>
      </c>
      <c r="I215" s="184">
        <v>18.12</v>
      </c>
      <c r="K215" s="240"/>
    </row>
    <row r="216" spans="1:11" ht="15.75" customHeight="1" x14ac:dyDescent="0.2">
      <c r="A216" s="68" t="s">
        <v>351</v>
      </c>
      <c r="B216" s="81">
        <v>91652001295</v>
      </c>
      <c r="C216" s="81">
        <v>3111</v>
      </c>
      <c r="D216" s="112">
        <v>5909</v>
      </c>
      <c r="E216" s="112">
        <v>0</v>
      </c>
      <c r="F216" s="112">
        <v>2115</v>
      </c>
      <c r="G216" s="112">
        <v>46</v>
      </c>
      <c r="H216" s="112">
        <f t="shared" si="35"/>
        <v>8070</v>
      </c>
      <c r="I216" s="184">
        <v>15.99</v>
      </c>
      <c r="K216" s="240"/>
    </row>
    <row r="217" spans="1:11" ht="15.75" customHeight="1" x14ac:dyDescent="0.2">
      <c r="A217" s="68" t="s">
        <v>352</v>
      </c>
      <c r="B217" s="81">
        <v>91652000893</v>
      </c>
      <c r="C217" s="81">
        <v>3111</v>
      </c>
      <c r="D217" s="112">
        <v>5827</v>
      </c>
      <c r="E217" s="112">
        <v>0</v>
      </c>
      <c r="F217" s="112">
        <v>2086</v>
      </c>
      <c r="G217" s="112">
        <v>52</v>
      </c>
      <c r="H217" s="112">
        <f t="shared" si="35"/>
        <v>7965</v>
      </c>
      <c r="I217" s="184">
        <v>15.81</v>
      </c>
      <c r="K217" s="240"/>
    </row>
    <row r="218" spans="1:11" ht="15.75" customHeight="1" x14ac:dyDescent="0.2">
      <c r="A218" s="68" t="s">
        <v>353</v>
      </c>
      <c r="B218" s="81">
        <v>91652000898</v>
      </c>
      <c r="C218" s="81">
        <v>3111</v>
      </c>
      <c r="D218" s="112">
        <v>5314</v>
      </c>
      <c r="E218" s="112">
        <v>0</v>
      </c>
      <c r="F218" s="112">
        <v>1903</v>
      </c>
      <c r="G218" s="112">
        <v>48</v>
      </c>
      <c r="H218" s="112">
        <f t="shared" si="35"/>
        <v>7265</v>
      </c>
      <c r="I218" s="184">
        <v>14.4</v>
      </c>
      <c r="K218" s="240"/>
    </row>
    <row r="219" spans="1:11" ht="25.5" x14ac:dyDescent="0.2">
      <c r="A219" s="68" t="s">
        <v>546</v>
      </c>
      <c r="B219" s="81">
        <v>91652001534</v>
      </c>
      <c r="C219" s="81">
        <v>3111</v>
      </c>
      <c r="D219" s="112">
        <v>4322</v>
      </c>
      <c r="E219" s="112">
        <v>0</v>
      </c>
      <c r="F219" s="112">
        <v>1547</v>
      </c>
      <c r="G219" s="112">
        <v>36</v>
      </c>
      <c r="H219" s="112">
        <f t="shared" si="35"/>
        <v>5905</v>
      </c>
      <c r="I219" s="184">
        <v>12.25</v>
      </c>
      <c r="K219" s="240"/>
    </row>
    <row r="220" spans="1:11" ht="15.75" customHeight="1" x14ac:dyDescent="0.2">
      <c r="A220" s="68" t="s">
        <v>517</v>
      </c>
      <c r="B220" s="81">
        <v>91652000896</v>
      </c>
      <c r="C220" s="81">
        <v>3111</v>
      </c>
      <c r="D220" s="196">
        <v>7428</v>
      </c>
      <c r="E220" s="112">
        <v>0</v>
      </c>
      <c r="F220" s="112">
        <v>2659</v>
      </c>
      <c r="G220" s="112">
        <v>55</v>
      </c>
      <c r="H220" s="112">
        <f t="shared" si="35"/>
        <v>10142</v>
      </c>
      <c r="I220" s="184">
        <v>19.93</v>
      </c>
      <c r="K220" s="240"/>
    </row>
    <row r="221" spans="1:11" ht="15.75" customHeight="1" x14ac:dyDescent="0.2">
      <c r="A221" s="68" t="s">
        <v>354</v>
      </c>
      <c r="B221" s="81">
        <v>91652001296</v>
      </c>
      <c r="C221" s="81">
        <v>3111</v>
      </c>
      <c r="D221" s="112">
        <v>5549</v>
      </c>
      <c r="E221" s="112">
        <v>0</v>
      </c>
      <c r="F221" s="112">
        <v>1987</v>
      </c>
      <c r="G221" s="112">
        <v>46</v>
      </c>
      <c r="H221" s="112">
        <f t="shared" si="35"/>
        <v>7582</v>
      </c>
      <c r="I221" s="184">
        <v>14.9</v>
      </c>
      <c r="K221" s="240"/>
    </row>
    <row r="222" spans="1:11" ht="15.75" customHeight="1" x14ac:dyDescent="0.2">
      <c r="A222" s="68" t="s">
        <v>355</v>
      </c>
      <c r="B222" s="81">
        <v>91652001297</v>
      </c>
      <c r="C222" s="81">
        <v>3111</v>
      </c>
      <c r="D222" s="112">
        <v>5208</v>
      </c>
      <c r="E222" s="112">
        <v>0</v>
      </c>
      <c r="F222" s="112">
        <v>1864</v>
      </c>
      <c r="G222" s="112">
        <v>46</v>
      </c>
      <c r="H222" s="112">
        <f t="shared" si="35"/>
        <v>7118</v>
      </c>
      <c r="I222" s="184">
        <v>13.9</v>
      </c>
      <c r="K222" s="240"/>
    </row>
    <row r="223" spans="1:11" ht="15.75" customHeight="1" x14ac:dyDescent="0.2">
      <c r="A223" s="68" t="s">
        <v>526</v>
      </c>
      <c r="B223" s="81">
        <v>91652001299</v>
      </c>
      <c r="C223" s="81">
        <v>3111</v>
      </c>
      <c r="D223" s="112">
        <v>5263</v>
      </c>
      <c r="E223" s="112">
        <v>31</v>
      </c>
      <c r="F223" s="112">
        <v>1895</v>
      </c>
      <c r="G223" s="112">
        <v>49</v>
      </c>
      <c r="H223" s="112">
        <f t="shared" si="35"/>
        <v>7238</v>
      </c>
      <c r="I223" s="222">
        <v>14.31</v>
      </c>
      <c r="K223" s="240"/>
    </row>
    <row r="224" spans="1:11" ht="15.75" customHeight="1" x14ac:dyDescent="0.2">
      <c r="A224" s="68" t="s">
        <v>525</v>
      </c>
      <c r="B224" s="81">
        <v>91652001300</v>
      </c>
      <c r="C224" s="81">
        <v>3111</v>
      </c>
      <c r="D224" s="112">
        <v>5495</v>
      </c>
      <c r="E224" s="112">
        <v>0</v>
      </c>
      <c r="F224" s="112">
        <v>1967</v>
      </c>
      <c r="G224" s="112">
        <v>48</v>
      </c>
      <c r="H224" s="112">
        <f t="shared" si="35"/>
        <v>7510</v>
      </c>
      <c r="I224" s="222">
        <v>14.47</v>
      </c>
      <c r="K224" s="240"/>
    </row>
    <row r="225" spans="1:11" ht="15.75" customHeight="1" x14ac:dyDescent="0.2">
      <c r="A225" s="68" t="s">
        <v>356</v>
      </c>
      <c r="B225" s="81">
        <v>91652000889</v>
      </c>
      <c r="C225" s="81">
        <v>3111</v>
      </c>
      <c r="D225" s="112">
        <v>4999</v>
      </c>
      <c r="E225" s="112">
        <v>0</v>
      </c>
      <c r="F225" s="112">
        <v>1790</v>
      </c>
      <c r="G225" s="112">
        <v>46</v>
      </c>
      <c r="H225" s="112">
        <f t="shared" si="35"/>
        <v>6835</v>
      </c>
      <c r="I225" s="222">
        <v>13.92</v>
      </c>
      <c r="K225" s="240"/>
    </row>
    <row r="226" spans="1:11" ht="15.75" customHeight="1" x14ac:dyDescent="0.2">
      <c r="A226" s="68" t="s">
        <v>584</v>
      </c>
      <c r="B226" s="81">
        <v>91652000899</v>
      </c>
      <c r="C226" s="81">
        <v>3111</v>
      </c>
      <c r="D226" s="112">
        <v>5682</v>
      </c>
      <c r="E226" s="112">
        <v>12</v>
      </c>
      <c r="F226" s="112">
        <v>2038</v>
      </c>
      <c r="G226" s="112">
        <v>45</v>
      </c>
      <c r="H226" s="112">
        <f t="shared" si="35"/>
        <v>7777</v>
      </c>
      <c r="I226" s="222">
        <v>15.28</v>
      </c>
      <c r="K226" s="240"/>
    </row>
    <row r="227" spans="1:11" ht="15.75" customHeight="1" x14ac:dyDescent="0.2">
      <c r="A227" s="68" t="s">
        <v>576</v>
      </c>
      <c r="B227" s="81">
        <v>91652000891</v>
      </c>
      <c r="C227" s="81">
        <v>3111</v>
      </c>
      <c r="D227" s="112">
        <v>6467</v>
      </c>
      <c r="E227" s="112">
        <v>0</v>
      </c>
      <c r="F227" s="112">
        <v>2315</v>
      </c>
      <c r="G227" s="112">
        <v>51</v>
      </c>
      <c r="H227" s="112">
        <f t="shared" si="35"/>
        <v>8833</v>
      </c>
      <c r="I227" s="222">
        <v>17.2</v>
      </c>
      <c r="K227" s="240"/>
    </row>
    <row r="228" spans="1:11" ht="25.5" x14ac:dyDescent="0.2">
      <c r="A228" s="68" t="s">
        <v>357</v>
      </c>
      <c r="B228" s="81">
        <v>91652000897</v>
      </c>
      <c r="C228" s="81">
        <v>3111</v>
      </c>
      <c r="D228" s="112">
        <v>9638</v>
      </c>
      <c r="E228" s="112">
        <v>0</v>
      </c>
      <c r="F228" s="112">
        <v>3450</v>
      </c>
      <c r="G228" s="112">
        <v>62</v>
      </c>
      <c r="H228" s="112">
        <f t="shared" si="35"/>
        <v>13150</v>
      </c>
      <c r="I228" s="222">
        <v>27.26</v>
      </c>
      <c r="K228" s="240"/>
    </row>
    <row r="229" spans="1:11" ht="25.5" x14ac:dyDescent="0.2">
      <c r="A229" s="68" t="s">
        <v>529</v>
      </c>
      <c r="B229" s="81">
        <v>91652001543</v>
      </c>
      <c r="C229" s="81">
        <v>3111</v>
      </c>
      <c r="D229" s="112">
        <v>6513</v>
      </c>
      <c r="E229" s="112">
        <v>0</v>
      </c>
      <c r="F229" s="112">
        <v>2332</v>
      </c>
      <c r="G229" s="112">
        <v>48</v>
      </c>
      <c r="H229" s="112">
        <f t="shared" si="35"/>
        <v>8893</v>
      </c>
      <c r="I229" s="222">
        <v>18.02</v>
      </c>
      <c r="K229" s="240"/>
    </row>
    <row r="230" spans="1:11" ht="15.75" customHeight="1" x14ac:dyDescent="0.2">
      <c r="A230" s="68" t="s">
        <v>23</v>
      </c>
      <c r="B230" s="81">
        <v>91652000890</v>
      </c>
      <c r="C230" s="81">
        <v>3111</v>
      </c>
      <c r="D230" s="112">
        <v>5425</v>
      </c>
      <c r="E230" s="112">
        <v>0</v>
      </c>
      <c r="F230" s="112">
        <v>1942</v>
      </c>
      <c r="G230" s="112">
        <v>51</v>
      </c>
      <c r="H230" s="112">
        <f t="shared" si="35"/>
        <v>7418</v>
      </c>
      <c r="I230" s="222">
        <v>14.92</v>
      </c>
      <c r="K230" s="240"/>
    </row>
    <row r="231" spans="1:11" ht="15.75" customHeight="1" x14ac:dyDescent="0.2">
      <c r="A231" s="68" t="s">
        <v>358</v>
      </c>
      <c r="B231" s="81">
        <v>91652000894</v>
      </c>
      <c r="C231" s="81">
        <v>3111</v>
      </c>
      <c r="D231" s="112">
        <v>7267</v>
      </c>
      <c r="E231" s="112">
        <v>0</v>
      </c>
      <c r="F231" s="112">
        <v>2601</v>
      </c>
      <c r="G231" s="112">
        <v>58</v>
      </c>
      <c r="H231" s="112">
        <f t="shared" si="35"/>
        <v>9926</v>
      </c>
      <c r="I231" s="222">
        <v>19.93</v>
      </c>
      <c r="K231" s="240"/>
    </row>
    <row r="232" spans="1:11" ht="15.75" customHeight="1" x14ac:dyDescent="0.2">
      <c r="A232" s="68" t="s">
        <v>359</v>
      </c>
      <c r="B232" s="81">
        <v>91652001303</v>
      </c>
      <c r="C232" s="81">
        <v>3111</v>
      </c>
      <c r="D232" s="112">
        <v>5302</v>
      </c>
      <c r="E232" s="112">
        <v>0</v>
      </c>
      <c r="F232" s="112">
        <v>1898</v>
      </c>
      <c r="G232" s="112">
        <v>46</v>
      </c>
      <c r="H232" s="112">
        <f t="shared" si="35"/>
        <v>7246</v>
      </c>
      <c r="I232" s="222">
        <v>14.31</v>
      </c>
      <c r="K232" s="240"/>
    </row>
    <row r="233" spans="1:11" ht="15.75" customHeight="1" x14ac:dyDescent="0.2">
      <c r="A233" s="68" t="s">
        <v>360</v>
      </c>
      <c r="B233" s="81">
        <v>91652001301</v>
      </c>
      <c r="C233" s="81">
        <v>3111</v>
      </c>
      <c r="D233" s="112">
        <v>5414</v>
      </c>
      <c r="E233" s="112">
        <v>0</v>
      </c>
      <c r="F233" s="112">
        <v>1938</v>
      </c>
      <c r="G233" s="112">
        <v>44</v>
      </c>
      <c r="H233" s="112">
        <f t="shared" si="35"/>
        <v>7396</v>
      </c>
      <c r="I233" s="222">
        <v>14.34</v>
      </c>
      <c r="K233" s="240"/>
    </row>
    <row r="234" spans="1:11" ht="15.75" customHeight="1" x14ac:dyDescent="0.2">
      <c r="A234" s="68" t="s">
        <v>547</v>
      </c>
      <c r="B234" s="81">
        <v>91652000895</v>
      </c>
      <c r="C234" s="81">
        <v>3111</v>
      </c>
      <c r="D234" s="112">
        <v>5333</v>
      </c>
      <c r="E234" s="112">
        <v>0</v>
      </c>
      <c r="F234" s="112">
        <v>1909</v>
      </c>
      <c r="G234" s="112">
        <v>46</v>
      </c>
      <c r="H234" s="112">
        <f t="shared" si="35"/>
        <v>7288</v>
      </c>
      <c r="I234" s="222">
        <v>14.5</v>
      </c>
      <c r="K234" s="240"/>
    </row>
    <row r="235" spans="1:11" ht="15.75" customHeight="1" x14ac:dyDescent="0.2">
      <c r="A235" s="68" t="s">
        <v>361</v>
      </c>
      <c r="B235" s="81">
        <v>91652001302</v>
      </c>
      <c r="C235" s="81">
        <v>3111</v>
      </c>
      <c r="D235" s="112">
        <v>7727</v>
      </c>
      <c r="E235" s="112">
        <v>0</v>
      </c>
      <c r="F235" s="112">
        <v>2766</v>
      </c>
      <c r="G235" s="112">
        <v>59</v>
      </c>
      <c r="H235" s="112">
        <f t="shared" si="35"/>
        <v>10552</v>
      </c>
      <c r="I235" s="222">
        <v>21.81</v>
      </c>
      <c r="K235" s="240"/>
    </row>
    <row r="236" spans="1:11" ht="19.5" customHeight="1" x14ac:dyDescent="0.2">
      <c r="A236" s="93" t="s">
        <v>210</v>
      </c>
      <c r="B236" s="94"/>
      <c r="C236" s="94"/>
      <c r="D236" s="192"/>
      <c r="E236" s="192"/>
      <c r="F236" s="192"/>
      <c r="G236" s="192"/>
      <c r="H236" s="192"/>
      <c r="I236" s="223"/>
      <c r="K236" s="240"/>
    </row>
    <row r="237" spans="1:11" ht="15.75" customHeight="1" thickBot="1" x14ac:dyDescent="0.25">
      <c r="A237" s="95" t="s">
        <v>485</v>
      </c>
      <c r="B237" s="84">
        <v>91652000920</v>
      </c>
      <c r="C237" s="84">
        <v>3111</v>
      </c>
      <c r="D237" s="112">
        <v>6535</v>
      </c>
      <c r="E237" s="113">
        <v>0</v>
      </c>
      <c r="F237" s="113">
        <v>2339</v>
      </c>
      <c r="G237" s="113">
        <v>55</v>
      </c>
      <c r="H237" s="113">
        <f t="shared" ref="H237" si="36">D237+E237+F237+G237</f>
        <v>8929</v>
      </c>
      <c r="I237" s="221">
        <v>17.43</v>
      </c>
      <c r="K237" s="240"/>
    </row>
    <row r="238" spans="1:11" ht="19.5" customHeight="1" thickBot="1" x14ac:dyDescent="0.25">
      <c r="A238" s="85" t="s">
        <v>211</v>
      </c>
      <c r="B238" s="100"/>
      <c r="C238" s="101"/>
      <c r="D238" s="189">
        <f t="shared" ref="D238:I238" si="37">SUM(D214:D237)</f>
        <v>138339</v>
      </c>
      <c r="E238" s="189">
        <f t="shared" si="37"/>
        <v>43</v>
      </c>
      <c r="F238" s="189">
        <f t="shared" si="37"/>
        <v>49538</v>
      </c>
      <c r="G238" s="189">
        <f t="shared" si="37"/>
        <v>1137</v>
      </c>
      <c r="H238" s="189">
        <f t="shared" si="37"/>
        <v>189057</v>
      </c>
      <c r="I238" s="216">
        <f t="shared" si="37"/>
        <v>376.86</v>
      </c>
      <c r="K238" s="240"/>
    </row>
    <row r="239" spans="1:11" ht="19.5" customHeight="1" x14ac:dyDescent="0.2">
      <c r="A239" s="89" t="s">
        <v>212</v>
      </c>
      <c r="B239" s="90"/>
      <c r="C239" s="90"/>
      <c r="D239" s="190"/>
      <c r="E239" s="190"/>
      <c r="F239" s="190"/>
      <c r="G239" s="190"/>
      <c r="H239" s="190"/>
      <c r="I239" s="217"/>
      <c r="K239" s="240"/>
    </row>
    <row r="240" spans="1:11" ht="15.75" customHeight="1" x14ac:dyDescent="0.2">
      <c r="A240" s="91" t="s">
        <v>24</v>
      </c>
      <c r="B240" s="92">
        <v>91652000902</v>
      </c>
      <c r="C240" s="92">
        <v>3111</v>
      </c>
      <c r="D240" s="196">
        <v>11136</v>
      </c>
      <c r="E240" s="196">
        <v>30</v>
      </c>
      <c r="F240" s="186">
        <v>3997</v>
      </c>
      <c r="G240" s="186">
        <v>99</v>
      </c>
      <c r="H240" s="112">
        <f t="shared" ref="H240:H249" si="38">D240+E240+F240+G240</f>
        <v>15262</v>
      </c>
      <c r="I240" s="208">
        <v>29.47</v>
      </c>
      <c r="K240" s="240"/>
    </row>
    <row r="241" spans="1:11" x14ac:dyDescent="0.2">
      <c r="A241" s="68" t="s">
        <v>362</v>
      </c>
      <c r="B241" s="81">
        <v>91652000904</v>
      </c>
      <c r="C241" s="81">
        <v>3111</v>
      </c>
      <c r="D241" s="196">
        <v>5510</v>
      </c>
      <c r="E241" s="196">
        <v>25</v>
      </c>
      <c r="F241" s="112">
        <v>1981</v>
      </c>
      <c r="G241" s="112">
        <v>50</v>
      </c>
      <c r="H241" s="112">
        <f t="shared" si="38"/>
        <v>7566</v>
      </c>
      <c r="I241" s="209">
        <v>14.87</v>
      </c>
      <c r="K241" s="240"/>
    </row>
    <row r="242" spans="1:11" ht="15.75" customHeight="1" x14ac:dyDescent="0.2">
      <c r="A242" s="68" t="s">
        <v>25</v>
      </c>
      <c r="B242" s="81">
        <v>91652001310</v>
      </c>
      <c r="C242" s="81">
        <v>3111</v>
      </c>
      <c r="D242" s="196">
        <v>8428</v>
      </c>
      <c r="E242" s="196">
        <v>5</v>
      </c>
      <c r="F242" s="112">
        <v>3019</v>
      </c>
      <c r="G242" s="112">
        <v>63</v>
      </c>
      <c r="H242" s="112">
        <f t="shared" si="38"/>
        <v>11515</v>
      </c>
      <c r="I242" s="209">
        <v>23.01</v>
      </c>
      <c r="K242" s="240"/>
    </row>
    <row r="243" spans="1:11" ht="15.75" customHeight="1" x14ac:dyDescent="0.2">
      <c r="A243" s="68" t="s">
        <v>509</v>
      </c>
      <c r="B243" s="81">
        <v>91652001304</v>
      </c>
      <c r="C243" s="81">
        <v>3111</v>
      </c>
      <c r="D243" s="196">
        <v>7128</v>
      </c>
      <c r="E243" s="196">
        <v>20</v>
      </c>
      <c r="F243" s="112">
        <v>2559</v>
      </c>
      <c r="G243" s="112">
        <v>61</v>
      </c>
      <c r="H243" s="112">
        <f t="shared" si="38"/>
        <v>9768</v>
      </c>
      <c r="I243" s="209">
        <v>19.82</v>
      </c>
      <c r="K243" s="240"/>
    </row>
    <row r="244" spans="1:11" ht="15.75" customHeight="1" x14ac:dyDescent="0.2">
      <c r="A244" s="68" t="s">
        <v>26</v>
      </c>
      <c r="B244" s="81">
        <v>91652001311</v>
      </c>
      <c r="C244" s="81">
        <v>3111</v>
      </c>
      <c r="D244" s="196">
        <v>5429</v>
      </c>
      <c r="E244" s="196">
        <v>0</v>
      </c>
      <c r="F244" s="112">
        <v>1943</v>
      </c>
      <c r="G244" s="112">
        <v>50</v>
      </c>
      <c r="H244" s="112">
        <f t="shared" si="38"/>
        <v>7422</v>
      </c>
      <c r="I244" s="209">
        <v>14.62</v>
      </c>
      <c r="K244" s="240"/>
    </row>
    <row r="245" spans="1:11" ht="15.75" customHeight="1" x14ac:dyDescent="0.2">
      <c r="A245" s="68" t="s">
        <v>27</v>
      </c>
      <c r="B245" s="81">
        <v>91652000901</v>
      </c>
      <c r="C245" s="81">
        <v>3111</v>
      </c>
      <c r="D245" s="196">
        <v>12324</v>
      </c>
      <c r="E245" s="196">
        <v>0</v>
      </c>
      <c r="F245" s="112">
        <v>4412</v>
      </c>
      <c r="G245" s="112">
        <v>101</v>
      </c>
      <c r="H245" s="112">
        <f t="shared" si="38"/>
        <v>16837</v>
      </c>
      <c r="I245" s="209">
        <v>33.53</v>
      </c>
      <c r="K245" s="240"/>
    </row>
    <row r="246" spans="1:11" ht="15.75" customHeight="1" x14ac:dyDescent="0.2">
      <c r="A246" s="68" t="s">
        <v>28</v>
      </c>
      <c r="B246" s="81">
        <v>91652001307</v>
      </c>
      <c r="C246" s="81">
        <v>3111</v>
      </c>
      <c r="D246" s="196">
        <v>5474</v>
      </c>
      <c r="E246" s="196">
        <v>0</v>
      </c>
      <c r="F246" s="112">
        <v>1960</v>
      </c>
      <c r="G246" s="112">
        <v>49</v>
      </c>
      <c r="H246" s="112">
        <f t="shared" si="38"/>
        <v>7483</v>
      </c>
      <c r="I246" s="209">
        <v>15.03</v>
      </c>
      <c r="K246" s="240"/>
    </row>
    <row r="247" spans="1:11" ht="25.5" x14ac:dyDescent="0.2">
      <c r="A247" s="68" t="s">
        <v>538</v>
      </c>
      <c r="B247" s="81">
        <v>91652001545</v>
      </c>
      <c r="C247" s="81">
        <v>3111</v>
      </c>
      <c r="D247" s="196">
        <v>6065</v>
      </c>
      <c r="E247" s="196">
        <v>0</v>
      </c>
      <c r="F247" s="112">
        <v>2171</v>
      </c>
      <c r="G247" s="112">
        <v>50</v>
      </c>
      <c r="H247" s="112">
        <f t="shared" si="38"/>
        <v>8286</v>
      </c>
      <c r="I247" s="209">
        <v>17.14</v>
      </c>
      <c r="K247" s="240"/>
    </row>
    <row r="248" spans="1:11" ht="15.75" customHeight="1" x14ac:dyDescent="0.2">
      <c r="A248" s="68" t="s">
        <v>29</v>
      </c>
      <c r="B248" s="81">
        <v>91652000903</v>
      </c>
      <c r="C248" s="81">
        <v>3111</v>
      </c>
      <c r="D248" s="196">
        <v>13143</v>
      </c>
      <c r="E248" s="196">
        <v>0</v>
      </c>
      <c r="F248" s="112">
        <v>4705</v>
      </c>
      <c r="G248" s="112">
        <v>105</v>
      </c>
      <c r="H248" s="112">
        <f t="shared" si="38"/>
        <v>17953</v>
      </c>
      <c r="I248" s="209">
        <v>36.409999999999997</v>
      </c>
      <c r="K248" s="240"/>
    </row>
    <row r="249" spans="1:11" ht="15.75" customHeight="1" x14ac:dyDescent="0.2">
      <c r="A249" s="68" t="s">
        <v>30</v>
      </c>
      <c r="B249" s="81">
        <v>91652001306</v>
      </c>
      <c r="C249" s="81">
        <v>3111</v>
      </c>
      <c r="D249" s="196">
        <v>9092</v>
      </c>
      <c r="E249" s="196">
        <v>20</v>
      </c>
      <c r="F249" s="112">
        <v>3262</v>
      </c>
      <c r="G249" s="112">
        <v>67</v>
      </c>
      <c r="H249" s="112">
        <f t="shared" si="38"/>
        <v>12441</v>
      </c>
      <c r="I249" s="209">
        <v>25.34</v>
      </c>
      <c r="K249" s="240"/>
    </row>
    <row r="250" spans="1:11" ht="19.5" customHeight="1" x14ac:dyDescent="0.2">
      <c r="A250" s="93" t="s">
        <v>213</v>
      </c>
      <c r="B250" s="94"/>
      <c r="C250" s="94"/>
      <c r="D250" s="192"/>
      <c r="E250" s="192"/>
      <c r="F250" s="192"/>
      <c r="G250" s="192"/>
      <c r="H250" s="192"/>
      <c r="I250" s="220"/>
      <c r="K250" s="240"/>
    </row>
    <row r="251" spans="1:11" ht="15.75" customHeight="1" thickBot="1" x14ac:dyDescent="0.25">
      <c r="A251" s="82" t="s">
        <v>363</v>
      </c>
      <c r="B251" s="88">
        <v>91652001346</v>
      </c>
      <c r="C251" s="88">
        <v>3111</v>
      </c>
      <c r="D251" s="112">
        <v>7613</v>
      </c>
      <c r="E251" s="113">
        <v>0</v>
      </c>
      <c r="F251" s="113">
        <v>2725</v>
      </c>
      <c r="G251" s="113">
        <v>68</v>
      </c>
      <c r="H251" s="113">
        <f t="shared" ref="H251" si="39">D251+E251+F251+G251</f>
        <v>10406</v>
      </c>
      <c r="I251" s="219">
        <v>20.77</v>
      </c>
      <c r="K251" s="240"/>
    </row>
    <row r="252" spans="1:11" ht="19.5" customHeight="1" thickBot="1" x14ac:dyDescent="0.25">
      <c r="A252" s="85" t="s">
        <v>214</v>
      </c>
      <c r="B252" s="100"/>
      <c r="C252" s="101"/>
      <c r="D252" s="189">
        <f t="shared" ref="D252:G252" si="40">SUM(D240:D251)</f>
        <v>91342</v>
      </c>
      <c r="E252" s="189">
        <f t="shared" si="40"/>
        <v>100</v>
      </c>
      <c r="F252" s="189">
        <f t="shared" si="40"/>
        <v>32734</v>
      </c>
      <c r="G252" s="189">
        <f t="shared" si="40"/>
        <v>763</v>
      </c>
      <c r="H252" s="189">
        <f>SUM(H240:H251)</f>
        <v>124939</v>
      </c>
      <c r="I252" s="216">
        <f t="shared" ref="I252" si="41">SUM(I240:I251)</f>
        <v>250.01000000000002</v>
      </c>
      <c r="K252" s="240"/>
    </row>
    <row r="253" spans="1:11" ht="19.5" customHeight="1" x14ac:dyDescent="0.2">
      <c r="A253" s="75" t="s">
        <v>215</v>
      </c>
      <c r="B253" s="87"/>
      <c r="C253" s="87"/>
      <c r="D253" s="188"/>
      <c r="E253" s="188"/>
      <c r="F253" s="188"/>
      <c r="G253" s="188"/>
      <c r="H253" s="188"/>
      <c r="I253" s="212"/>
      <c r="K253" s="240"/>
    </row>
    <row r="254" spans="1:11" ht="15.75" customHeight="1" x14ac:dyDescent="0.2">
      <c r="A254" s="68" t="s">
        <v>31</v>
      </c>
      <c r="B254" s="81">
        <v>91652000908</v>
      </c>
      <c r="C254" s="81">
        <v>3111</v>
      </c>
      <c r="D254" s="112">
        <v>6178</v>
      </c>
      <c r="E254" s="112">
        <v>0</v>
      </c>
      <c r="F254" s="112">
        <v>2212</v>
      </c>
      <c r="G254" s="112">
        <v>50</v>
      </c>
      <c r="H254" s="112">
        <f t="shared" ref="H254:H261" si="42">D254+E254+F254+G254</f>
        <v>8440</v>
      </c>
      <c r="I254" s="184">
        <v>16.96</v>
      </c>
      <c r="K254" s="240"/>
    </row>
    <row r="255" spans="1:11" ht="15.75" customHeight="1" x14ac:dyDescent="0.2">
      <c r="A255" s="68" t="s">
        <v>32</v>
      </c>
      <c r="B255" s="81">
        <v>91652000909</v>
      </c>
      <c r="C255" s="81">
        <v>3111</v>
      </c>
      <c r="D255" s="112">
        <v>8214</v>
      </c>
      <c r="E255" s="112">
        <v>10</v>
      </c>
      <c r="F255" s="112">
        <v>2944</v>
      </c>
      <c r="G255" s="112">
        <v>71</v>
      </c>
      <c r="H255" s="112">
        <f t="shared" si="42"/>
        <v>11239</v>
      </c>
      <c r="I255" s="184">
        <v>22.56</v>
      </c>
      <c r="K255" s="240"/>
    </row>
    <row r="256" spans="1:11" ht="15.75" customHeight="1" x14ac:dyDescent="0.2">
      <c r="A256" s="68" t="s">
        <v>33</v>
      </c>
      <c r="B256" s="81">
        <v>91652000905</v>
      </c>
      <c r="C256" s="81">
        <v>3111</v>
      </c>
      <c r="D256" s="112">
        <v>7925</v>
      </c>
      <c r="E256" s="112">
        <v>0</v>
      </c>
      <c r="F256" s="112">
        <v>2837</v>
      </c>
      <c r="G256" s="112">
        <v>73</v>
      </c>
      <c r="H256" s="112">
        <f t="shared" si="42"/>
        <v>10835</v>
      </c>
      <c r="I256" s="184">
        <v>22.42</v>
      </c>
      <c r="K256" s="240"/>
    </row>
    <row r="257" spans="1:11" ht="15.75" customHeight="1" x14ac:dyDescent="0.2">
      <c r="A257" s="68" t="s">
        <v>34</v>
      </c>
      <c r="B257" s="81">
        <v>91652000912</v>
      </c>
      <c r="C257" s="81">
        <v>3111</v>
      </c>
      <c r="D257" s="112">
        <v>9324</v>
      </c>
      <c r="E257" s="112">
        <v>30</v>
      </c>
      <c r="F257" s="112">
        <v>3348</v>
      </c>
      <c r="G257" s="112">
        <v>75</v>
      </c>
      <c r="H257" s="112">
        <f t="shared" si="42"/>
        <v>12777</v>
      </c>
      <c r="I257" s="184">
        <v>25.42</v>
      </c>
      <c r="K257" s="240"/>
    </row>
    <row r="258" spans="1:11" ht="15.75" customHeight="1" x14ac:dyDescent="0.2">
      <c r="A258" s="68" t="s">
        <v>35</v>
      </c>
      <c r="B258" s="81">
        <v>91652000911</v>
      </c>
      <c r="C258" s="81">
        <v>3111</v>
      </c>
      <c r="D258" s="112">
        <v>5476</v>
      </c>
      <c r="E258" s="112">
        <v>0</v>
      </c>
      <c r="F258" s="112">
        <v>1960</v>
      </c>
      <c r="G258" s="112">
        <v>48</v>
      </c>
      <c r="H258" s="112">
        <f t="shared" si="42"/>
        <v>7484</v>
      </c>
      <c r="I258" s="184">
        <v>14.41</v>
      </c>
      <c r="K258" s="240"/>
    </row>
    <row r="259" spans="1:11" ht="15.75" customHeight="1" x14ac:dyDescent="0.2">
      <c r="A259" s="68" t="s">
        <v>36</v>
      </c>
      <c r="B259" s="81">
        <v>91652000906</v>
      </c>
      <c r="C259" s="81">
        <v>3111</v>
      </c>
      <c r="D259" s="112">
        <v>5845</v>
      </c>
      <c r="E259" s="112">
        <v>10</v>
      </c>
      <c r="F259" s="112">
        <v>2096</v>
      </c>
      <c r="G259" s="112">
        <v>60</v>
      </c>
      <c r="H259" s="112">
        <f t="shared" si="42"/>
        <v>8011</v>
      </c>
      <c r="I259" s="184">
        <v>16</v>
      </c>
      <c r="K259" s="240"/>
    </row>
    <row r="260" spans="1:11" ht="15.75" customHeight="1" x14ac:dyDescent="0.2">
      <c r="A260" s="68" t="s">
        <v>37</v>
      </c>
      <c r="B260" s="81">
        <v>91652000907</v>
      </c>
      <c r="C260" s="81">
        <v>3111</v>
      </c>
      <c r="D260" s="112">
        <v>13423</v>
      </c>
      <c r="E260" s="112">
        <v>0</v>
      </c>
      <c r="F260" s="112">
        <v>4805</v>
      </c>
      <c r="G260" s="112">
        <v>126</v>
      </c>
      <c r="H260" s="112">
        <f t="shared" si="42"/>
        <v>18354</v>
      </c>
      <c r="I260" s="184">
        <v>36.65</v>
      </c>
      <c r="K260" s="240"/>
    </row>
    <row r="261" spans="1:11" ht="15.75" customHeight="1" x14ac:dyDescent="0.2">
      <c r="A261" s="68" t="s">
        <v>38</v>
      </c>
      <c r="B261" s="81">
        <v>91652000910</v>
      </c>
      <c r="C261" s="81">
        <v>3111</v>
      </c>
      <c r="D261" s="112">
        <v>4205</v>
      </c>
      <c r="E261" s="112">
        <v>0</v>
      </c>
      <c r="F261" s="112">
        <v>1505</v>
      </c>
      <c r="G261" s="112">
        <v>34</v>
      </c>
      <c r="H261" s="112">
        <f t="shared" si="42"/>
        <v>5744</v>
      </c>
      <c r="I261" s="184">
        <v>11.36</v>
      </c>
      <c r="K261" s="240"/>
    </row>
    <row r="262" spans="1:11" ht="19.5" customHeight="1" x14ac:dyDescent="0.2">
      <c r="A262" s="93" t="s">
        <v>216</v>
      </c>
      <c r="B262" s="94"/>
      <c r="C262" s="94"/>
      <c r="D262" s="192"/>
      <c r="E262" s="192"/>
      <c r="F262" s="192"/>
      <c r="G262" s="192"/>
      <c r="H262" s="192"/>
      <c r="I262" s="218"/>
      <c r="K262" s="240"/>
    </row>
    <row r="263" spans="1:11" ht="15.75" customHeight="1" x14ac:dyDescent="0.2">
      <c r="A263" s="68" t="s">
        <v>39</v>
      </c>
      <c r="B263" s="81">
        <v>91652001358</v>
      </c>
      <c r="C263" s="81">
        <v>3111</v>
      </c>
      <c r="D263" s="112">
        <v>7384</v>
      </c>
      <c r="E263" s="112">
        <v>0</v>
      </c>
      <c r="F263" s="112">
        <v>2644</v>
      </c>
      <c r="G263" s="112">
        <v>59</v>
      </c>
      <c r="H263" s="112">
        <f t="shared" ref="H263" si="43">D263+E263+F263+G263</f>
        <v>10087</v>
      </c>
      <c r="I263" s="213">
        <v>20.76</v>
      </c>
      <c r="K263" s="240"/>
    </row>
    <row r="264" spans="1:11" ht="19.5" customHeight="1" x14ac:dyDescent="0.2">
      <c r="A264" s="93" t="s">
        <v>217</v>
      </c>
      <c r="B264" s="94"/>
      <c r="C264" s="94"/>
      <c r="D264" s="192"/>
      <c r="E264" s="192"/>
      <c r="F264" s="192"/>
      <c r="G264" s="192"/>
      <c r="H264" s="192"/>
      <c r="I264" s="218"/>
      <c r="K264" s="240"/>
    </row>
    <row r="265" spans="1:11" ht="15.75" customHeight="1" x14ac:dyDescent="0.2">
      <c r="A265" s="68" t="s">
        <v>502</v>
      </c>
      <c r="B265" s="81">
        <v>91652000927</v>
      </c>
      <c r="C265" s="81">
        <v>3111</v>
      </c>
      <c r="D265" s="112">
        <v>9084</v>
      </c>
      <c r="E265" s="112">
        <v>0</v>
      </c>
      <c r="F265" s="112">
        <v>3252</v>
      </c>
      <c r="G265" s="112">
        <v>76</v>
      </c>
      <c r="H265" s="112">
        <f t="shared" ref="H265" si="44">D265+E265+F265+G265</f>
        <v>12412</v>
      </c>
      <c r="I265" s="213">
        <v>24.53</v>
      </c>
      <c r="K265" s="240"/>
    </row>
    <row r="266" spans="1:11" ht="19.5" customHeight="1" x14ac:dyDescent="0.2">
      <c r="A266" s="93" t="s">
        <v>218</v>
      </c>
      <c r="B266" s="94"/>
      <c r="C266" s="94"/>
      <c r="D266" s="192"/>
      <c r="E266" s="192"/>
      <c r="F266" s="192"/>
      <c r="G266" s="192"/>
      <c r="H266" s="192"/>
      <c r="I266" s="218"/>
      <c r="K266" s="240"/>
    </row>
    <row r="267" spans="1:11" ht="15.75" customHeight="1" thickBot="1" x14ac:dyDescent="0.25">
      <c r="A267" s="82" t="s">
        <v>364</v>
      </c>
      <c r="B267" s="88">
        <v>91652000928</v>
      </c>
      <c r="C267" s="88">
        <v>3111</v>
      </c>
      <c r="D267" s="112">
        <v>8084</v>
      </c>
      <c r="E267" s="113">
        <v>0</v>
      </c>
      <c r="F267" s="113">
        <v>2894</v>
      </c>
      <c r="G267" s="113">
        <v>77</v>
      </c>
      <c r="H267" s="113">
        <f t="shared" ref="H267" si="45">D267+E267+F267+G267</f>
        <v>11055</v>
      </c>
      <c r="I267" s="215">
        <v>21.23</v>
      </c>
      <c r="K267" s="240"/>
    </row>
    <row r="268" spans="1:11" ht="19.5" customHeight="1" thickBot="1" x14ac:dyDescent="0.25">
      <c r="A268" s="85" t="s">
        <v>219</v>
      </c>
      <c r="B268" s="100"/>
      <c r="C268" s="101"/>
      <c r="D268" s="187">
        <f t="shared" ref="D268:I268" si="46">SUM(D254:D267)</f>
        <v>85142</v>
      </c>
      <c r="E268" s="187">
        <f t="shared" si="46"/>
        <v>50</v>
      </c>
      <c r="F268" s="187">
        <f t="shared" si="46"/>
        <v>30497</v>
      </c>
      <c r="G268" s="187">
        <f t="shared" si="46"/>
        <v>749</v>
      </c>
      <c r="H268" s="187">
        <f t="shared" si="46"/>
        <v>116438</v>
      </c>
      <c r="I268" s="211">
        <f t="shared" si="46"/>
        <v>232.29999999999995</v>
      </c>
      <c r="K268" s="240"/>
    </row>
    <row r="269" spans="1:11" ht="19.5" customHeight="1" x14ac:dyDescent="0.2">
      <c r="A269" s="89" t="s">
        <v>220</v>
      </c>
      <c r="B269" s="90"/>
      <c r="C269" s="90"/>
      <c r="D269" s="190"/>
      <c r="E269" s="190"/>
      <c r="F269" s="190"/>
      <c r="G269" s="190"/>
      <c r="H269" s="190"/>
      <c r="I269" s="217"/>
      <c r="K269" s="240"/>
    </row>
    <row r="270" spans="1:11" ht="15.75" customHeight="1" x14ac:dyDescent="0.2">
      <c r="A270" s="91" t="s">
        <v>488</v>
      </c>
      <c r="B270" s="92">
        <v>91652000930</v>
      </c>
      <c r="C270" s="81">
        <v>3111</v>
      </c>
      <c r="D270" s="196">
        <v>17587</v>
      </c>
      <c r="E270" s="196">
        <v>90</v>
      </c>
      <c r="F270" s="196">
        <v>6327</v>
      </c>
      <c r="G270" s="196">
        <v>138</v>
      </c>
      <c r="H270" s="196">
        <f t="shared" ref="H270" si="47">D270+E270+F270+G270</f>
        <v>24142</v>
      </c>
      <c r="I270" s="209">
        <v>49.73</v>
      </c>
      <c r="K270" s="240"/>
    </row>
    <row r="271" spans="1:11" ht="19.5" customHeight="1" x14ac:dyDescent="0.2">
      <c r="A271" s="93" t="s">
        <v>221</v>
      </c>
      <c r="B271" s="94"/>
      <c r="C271" s="94"/>
      <c r="D271" s="198"/>
      <c r="E271" s="198"/>
      <c r="F271" s="198"/>
      <c r="G271" s="198"/>
      <c r="H271" s="198"/>
      <c r="I271" s="220"/>
      <c r="K271" s="240"/>
    </row>
    <row r="272" spans="1:11" ht="15.75" customHeight="1" x14ac:dyDescent="0.2">
      <c r="A272" s="68" t="s">
        <v>448</v>
      </c>
      <c r="B272" s="81">
        <v>91652000919</v>
      </c>
      <c r="C272" s="81">
        <v>3111</v>
      </c>
      <c r="D272" s="196">
        <v>5098</v>
      </c>
      <c r="E272" s="196">
        <v>10</v>
      </c>
      <c r="F272" s="196">
        <v>1828</v>
      </c>
      <c r="G272" s="196">
        <v>42</v>
      </c>
      <c r="H272" s="196">
        <f t="shared" ref="H272" si="48">D272+E272+F272+G272</f>
        <v>6978</v>
      </c>
      <c r="I272" s="209">
        <v>14.12</v>
      </c>
      <c r="K272" s="240"/>
    </row>
    <row r="273" spans="1:11" ht="19.5" customHeight="1" x14ac:dyDescent="0.2">
      <c r="A273" s="93" t="s">
        <v>222</v>
      </c>
      <c r="B273" s="94"/>
      <c r="C273" s="94"/>
      <c r="D273" s="192"/>
      <c r="E273" s="192"/>
      <c r="F273" s="192"/>
      <c r="G273" s="192"/>
      <c r="H273" s="192"/>
      <c r="I273" s="220"/>
      <c r="K273" s="240"/>
    </row>
    <row r="274" spans="1:11" ht="15.75" customHeight="1" x14ac:dyDescent="0.2">
      <c r="A274" s="68" t="s">
        <v>365</v>
      </c>
      <c r="B274" s="81">
        <v>91652001317</v>
      </c>
      <c r="C274" s="81">
        <v>3111</v>
      </c>
      <c r="D274" s="112">
        <v>3169</v>
      </c>
      <c r="E274" s="112">
        <v>20</v>
      </c>
      <c r="F274" s="112">
        <v>1141</v>
      </c>
      <c r="G274" s="112">
        <v>23</v>
      </c>
      <c r="H274" s="112">
        <f t="shared" ref="H274" si="49">D274+E274+F274+G274</f>
        <v>4353</v>
      </c>
      <c r="I274" s="209">
        <v>8.6199999999999992</v>
      </c>
      <c r="K274" s="240"/>
    </row>
    <row r="275" spans="1:11" ht="19.5" customHeight="1" x14ac:dyDescent="0.2">
      <c r="A275" s="93" t="s">
        <v>223</v>
      </c>
      <c r="B275" s="94"/>
      <c r="C275" s="94"/>
      <c r="D275" s="192"/>
      <c r="E275" s="192"/>
      <c r="F275" s="192"/>
      <c r="G275" s="192"/>
      <c r="H275" s="192"/>
      <c r="I275" s="220"/>
      <c r="K275" s="240"/>
    </row>
    <row r="276" spans="1:11" ht="15.75" customHeight="1" x14ac:dyDescent="0.2">
      <c r="A276" s="68" t="s">
        <v>514</v>
      </c>
      <c r="B276" s="81">
        <v>91652000917</v>
      </c>
      <c r="C276" s="81">
        <v>3111</v>
      </c>
      <c r="D276" s="112">
        <v>8835</v>
      </c>
      <c r="E276" s="112">
        <v>20</v>
      </c>
      <c r="F276" s="112">
        <v>3170</v>
      </c>
      <c r="G276" s="112">
        <v>71</v>
      </c>
      <c r="H276" s="112">
        <f t="shared" ref="H276:H277" si="50">D276+E276+F276+G276</f>
        <v>12096</v>
      </c>
      <c r="I276" s="209">
        <v>24.41</v>
      </c>
      <c r="K276" s="240"/>
    </row>
    <row r="277" spans="1:11" ht="15.75" customHeight="1" x14ac:dyDescent="0.2">
      <c r="A277" s="82" t="s">
        <v>515</v>
      </c>
      <c r="B277" s="88">
        <v>91652000918</v>
      </c>
      <c r="C277" s="88">
        <v>3111</v>
      </c>
      <c r="D277" s="112">
        <v>6569</v>
      </c>
      <c r="E277" s="112">
        <v>20</v>
      </c>
      <c r="F277" s="112">
        <v>2359</v>
      </c>
      <c r="G277" s="112">
        <v>55</v>
      </c>
      <c r="H277" s="112">
        <f t="shared" si="50"/>
        <v>9003</v>
      </c>
      <c r="I277" s="209">
        <v>17.72</v>
      </c>
      <c r="K277" s="240"/>
    </row>
    <row r="278" spans="1:11" ht="19.5" customHeight="1" x14ac:dyDescent="0.2">
      <c r="A278" s="93" t="s">
        <v>224</v>
      </c>
      <c r="B278" s="94"/>
      <c r="C278" s="94"/>
      <c r="D278" s="192"/>
      <c r="E278" s="193"/>
      <c r="F278" s="193"/>
      <c r="G278" s="193"/>
      <c r="H278" s="193"/>
      <c r="I278" s="220"/>
      <c r="K278" s="240"/>
    </row>
    <row r="279" spans="1:11" ht="15.75" customHeight="1" thickBot="1" x14ac:dyDescent="0.25">
      <c r="A279" s="114" t="s">
        <v>40</v>
      </c>
      <c r="B279" s="115">
        <v>91652000933</v>
      </c>
      <c r="C279" s="115">
        <v>3111</v>
      </c>
      <c r="D279" s="112">
        <v>6723</v>
      </c>
      <c r="E279" s="113">
        <v>4</v>
      </c>
      <c r="F279" s="113">
        <v>2408</v>
      </c>
      <c r="G279" s="113">
        <v>48</v>
      </c>
      <c r="H279" s="113">
        <f t="shared" ref="H279" si="51">D279+E279+F279+G279</f>
        <v>9183</v>
      </c>
      <c r="I279" s="219">
        <v>18.89</v>
      </c>
      <c r="K279" s="240"/>
    </row>
    <row r="280" spans="1:11" ht="19.5" customHeight="1" thickBot="1" x14ac:dyDescent="0.25">
      <c r="A280" s="85" t="s">
        <v>225</v>
      </c>
      <c r="B280" s="100"/>
      <c r="C280" s="101"/>
      <c r="D280" s="189">
        <f t="shared" ref="D280:I280" si="52">SUM(D270:D279)</f>
        <v>47981</v>
      </c>
      <c r="E280" s="189">
        <f t="shared" si="52"/>
        <v>164</v>
      </c>
      <c r="F280" s="189">
        <f t="shared" si="52"/>
        <v>17233</v>
      </c>
      <c r="G280" s="189">
        <f t="shared" si="52"/>
        <v>377</v>
      </c>
      <c r="H280" s="189">
        <f t="shared" si="52"/>
        <v>65755</v>
      </c>
      <c r="I280" s="216">
        <f t="shared" si="52"/>
        <v>133.49</v>
      </c>
      <c r="K280" s="240"/>
    </row>
    <row r="281" spans="1:11" ht="19.5" customHeight="1" x14ac:dyDescent="0.2">
      <c r="A281" s="75" t="s">
        <v>226</v>
      </c>
      <c r="B281" s="87"/>
      <c r="C281" s="87"/>
      <c r="D281" s="190"/>
      <c r="E281" s="190"/>
      <c r="F281" s="190"/>
      <c r="G281" s="190"/>
      <c r="H281" s="190"/>
      <c r="I281" s="217"/>
      <c r="K281" s="240"/>
    </row>
    <row r="282" spans="1:11" ht="15.75" customHeight="1" x14ac:dyDescent="0.2">
      <c r="A282" s="68" t="s">
        <v>535</v>
      </c>
      <c r="B282" s="81">
        <v>91652001318</v>
      </c>
      <c r="C282" s="81">
        <v>3111</v>
      </c>
      <c r="D282" s="112">
        <v>12350</v>
      </c>
      <c r="E282" s="186">
        <v>25</v>
      </c>
      <c r="F282" s="186">
        <v>4430</v>
      </c>
      <c r="G282" s="186">
        <v>109</v>
      </c>
      <c r="H282" s="112">
        <f t="shared" ref="H282:H285" si="53">D282+E282+F282+G282</f>
        <v>16914</v>
      </c>
      <c r="I282" s="185">
        <v>33.06</v>
      </c>
      <c r="K282" s="240"/>
    </row>
    <row r="283" spans="1:11" ht="25.5" x14ac:dyDescent="0.2">
      <c r="A283" s="68" t="s">
        <v>536</v>
      </c>
      <c r="B283" s="81">
        <v>91652001319</v>
      </c>
      <c r="C283" s="81">
        <v>3111</v>
      </c>
      <c r="D283" s="112">
        <v>19404</v>
      </c>
      <c r="E283" s="112">
        <v>43</v>
      </c>
      <c r="F283" s="112">
        <v>6961</v>
      </c>
      <c r="G283" s="112">
        <v>127</v>
      </c>
      <c r="H283" s="112">
        <f t="shared" si="53"/>
        <v>26535</v>
      </c>
      <c r="I283" s="184">
        <v>54.03</v>
      </c>
      <c r="K283" s="240"/>
    </row>
    <row r="284" spans="1:11" ht="15.75" customHeight="1" x14ac:dyDescent="0.2">
      <c r="A284" s="68" t="s">
        <v>537</v>
      </c>
      <c r="B284" s="81">
        <v>91652001325</v>
      </c>
      <c r="C284" s="81">
        <v>3111</v>
      </c>
      <c r="D284" s="112">
        <v>14590</v>
      </c>
      <c r="E284" s="112">
        <v>9</v>
      </c>
      <c r="F284" s="112">
        <v>5226</v>
      </c>
      <c r="G284" s="112">
        <v>107</v>
      </c>
      <c r="H284" s="112">
        <f t="shared" si="53"/>
        <v>19932</v>
      </c>
      <c r="I284" s="184">
        <v>40.229999999999997</v>
      </c>
      <c r="K284" s="240"/>
    </row>
    <row r="285" spans="1:11" ht="15.75" customHeight="1" thickBot="1" x14ac:dyDescent="0.25">
      <c r="A285" s="82" t="s">
        <v>534</v>
      </c>
      <c r="B285" s="88">
        <v>91652001321</v>
      </c>
      <c r="C285" s="88">
        <v>3111</v>
      </c>
      <c r="D285" s="112">
        <v>5310</v>
      </c>
      <c r="E285" s="113">
        <v>10</v>
      </c>
      <c r="F285" s="113">
        <v>1904</v>
      </c>
      <c r="G285" s="113">
        <v>47</v>
      </c>
      <c r="H285" s="113">
        <f t="shared" si="53"/>
        <v>7271</v>
      </c>
      <c r="I285" s="221">
        <v>14.17</v>
      </c>
      <c r="K285" s="240"/>
    </row>
    <row r="286" spans="1:11" ht="19.5" customHeight="1" thickBot="1" x14ac:dyDescent="0.25">
      <c r="A286" s="85" t="s">
        <v>227</v>
      </c>
      <c r="B286" s="100"/>
      <c r="C286" s="101"/>
      <c r="D286" s="189">
        <f t="shared" ref="D286:I286" si="54">SUM(D282:D285)</f>
        <v>51654</v>
      </c>
      <c r="E286" s="189">
        <f t="shared" si="54"/>
        <v>87</v>
      </c>
      <c r="F286" s="189">
        <f t="shared" si="54"/>
        <v>18521</v>
      </c>
      <c r="G286" s="189">
        <f t="shared" si="54"/>
        <v>390</v>
      </c>
      <c r="H286" s="189">
        <f t="shared" si="54"/>
        <v>70652</v>
      </c>
      <c r="I286" s="216">
        <f t="shared" si="54"/>
        <v>141.48999999999998</v>
      </c>
      <c r="K286" s="240"/>
    </row>
    <row r="287" spans="1:11" ht="19.5" customHeight="1" x14ac:dyDescent="0.2">
      <c r="A287" s="89" t="s">
        <v>228</v>
      </c>
      <c r="B287" s="90"/>
      <c r="C287" s="90"/>
      <c r="D287" s="190"/>
      <c r="E287" s="190"/>
      <c r="F287" s="190"/>
      <c r="G287" s="190"/>
      <c r="H287" s="190"/>
      <c r="I287" s="217"/>
      <c r="K287" s="240"/>
    </row>
    <row r="288" spans="1:11" ht="15.75" customHeight="1" x14ac:dyDescent="0.2">
      <c r="A288" s="68" t="s">
        <v>522</v>
      </c>
      <c r="B288" s="81">
        <v>91652001539</v>
      </c>
      <c r="C288" s="81">
        <v>3111</v>
      </c>
      <c r="D288" s="112">
        <v>14603</v>
      </c>
      <c r="E288" s="112">
        <v>0</v>
      </c>
      <c r="F288" s="112">
        <v>5228</v>
      </c>
      <c r="G288" s="112">
        <v>117</v>
      </c>
      <c r="H288" s="200">
        <f t="shared" ref="H288:H289" si="55">D288+E288+F288+G288</f>
        <v>19948</v>
      </c>
      <c r="I288" s="209">
        <v>38.57</v>
      </c>
      <c r="K288" s="240"/>
    </row>
    <row r="289" spans="1:11" ht="15.75" customHeight="1" x14ac:dyDescent="0.2">
      <c r="A289" s="114" t="s">
        <v>489</v>
      </c>
      <c r="B289" s="81">
        <v>91652000922</v>
      </c>
      <c r="C289" s="81">
        <v>3111</v>
      </c>
      <c r="D289" s="112">
        <v>12766</v>
      </c>
      <c r="E289" s="112">
        <v>50</v>
      </c>
      <c r="F289" s="112">
        <v>4587</v>
      </c>
      <c r="G289" s="112">
        <v>129</v>
      </c>
      <c r="H289" s="200">
        <f t="shared" si="55"/>
        <v>17532</v>
      </c>
      <c r="I289" s="209">
        <v>32.4</v>
      </c>
      <c r="K289" s="240"/>
    </row>
    <row r="290" spans="1:11" ht="19.5" customHeight="1" x14ac:dyDescent="0.2">
      <c r="A290" s="93" t="s">
        <v>229</v>
      </c>
      <c r="B290" s="94"/>
      <c r="C290" s="94"/>
      <c r="D290" s="192"/>
      <c r="E290" s="192"/>
      <c r="F290" s="192"/>
      <c r="G290" s="192"/>
      <c r="H290" s="201"/>
      <c r="I290" s="220"/>
      <c r="K290" s="240"/>
    </row>
    <row r="291" spans="1:11" ht="15.75" customHeight="1" x14ac:dyDescent="0.2">
      <c r="A291" s="68" t="s">
        <v>449</v>
      </c>
      <c r="B291" s="81">
        <v>91652001339</v>
      </c>
      <c r="C291" s="81">
        <v>3111</v>
      </c>
      <c r="D291" s="112">
        <v>10883</v>
      </c>
      <c r="E291" s="112">
        <v>0</v>
      </c>
      <c r="F291" s="112">
        <v>3896</v>
      </c>
      <c r="G291" s="112">
        <v>104</v>
      </c>
      <c r="H291" s="200">
        <f t="shared" ref="H291:H293" si="56">D291+E291+F291+G291</f>
        <v>14883</v>
      </c>
      <c r="I291" s="209">
        <v>29.79</v>
      </c>
      <c r="K291" s="240"/>
    </row>
    <row r="292" spans="1:11" ht="15.75" customHeight="1" x14ac:dyDescent="0.2">
      <c r="A292" s="68" t="s">
        <v>305</v>
      </c>
      <c r="B292" s="81">
        <v>91652001337</v>
      </c>
      <c r="C292" s="81">
        <v>3111</v>
      </c>
      <c r="D292" s="112">
        <v>5946</v>
      </c>
      <c r="E292" s="112">
        <v>0</v>
      </c>
      <c r="F292" s="112">
        <v>2129</v>
      </c>
      <c r="G292" s="112">
        <v>45</v>
      </c>
      <c r="H292" s="200">
        <f t="shared" si="56"/>
        <v>8120</v>
      </c>
      <c r="I292" s="209">
        <v>16.79</v>
      </c>
      <c r="K292" s="240"/>
    </row>
    <row r="293" spans="1:11" ht="15.75" customHeight="1" thickBot="1" x14ac:dyDescent="0.25">
      <c r="A293" s="68" t="s">
        <v>41</v>
      </c>
      <c r="B293" s="115">
        <v>91652000934</v>
      </c>
      <c r="C293" s="115">
        <v>3111</v>
      </c>
      <c r="D293" s="112">
        <v>9279</v>
      </c>
      <c r="E293" s="202">
        <v>0</v>
      </c>
      <c r="F293" s="202">
        <v>3322</v>
      </c>
      <c r="G293" s="202">
        <v>68</v>
      </c>
      <c r="H293" s="203">
        <f t="shared" si="56"/>
        <v>12669</v>
      </c>
      <c r="I293" s="224">
        <v>25.31</v>
      </c>
      <c r="K293" s="240"/>
    </row>
    <row r="294" spans="1:11" ht="19.5" customHeight="1" thickBot="1" x14ac:dyDescent="0.25">
      <c r="A294" s="85" t="s">
        <v>230</v>
      </c>
      <c r="B294" s="72"/>
      <c r="C294" s="86"/>
      <c r="D294" s="189">
        <f>SUM(D288:D293)</f>
        <v>53477</v>
      </c>
      <c r="E294" s="189">
        <f t="shared" ref="E294:G294" si="57">SUM(E288:E293)</f>
        <v>50</v>
      </c>
      <c r="F294" s="189">
        <f t="shared" si="57"/>
        <v>19162</v>
      </c>
      <c r="G294" s="189">
        <f t="shared" si="57"/>
        <v>463</v>
      </c>
      <c r="H294" s="189">
        <f>SUM(H288:H293)</f>
        <v>73152</v>
      </c>
      <c r="I294" s="216">
        <f t="shared" ref="I294" si="58">SUM(I288:I293)</f>
        <v>142.85999999999999</v>
      </c>
      <c r="K294" s="240"/>
    </row>
    <row r="295" spans="1:11" ht="19.5" customHeight="1" x14ac:dyDescent="0.2">
      <c r="A295" s="89" t="s">
        <v>231</v>
      </c>
      <c r="B295" s="90"/>
      <c r="C295" s="90"/>
      <c r="D295" s="190"/>
      <c r="E295" s="190"/>
      <c r="F295" s="190"/>
      <c r="G295" s="190"/>
      <c r="H295" s="190"/>
      <c r="I295" s="217"/>
      <c r="K295" s="240"/>
    </row>
    <row r="296" spans="1:11" ht="15.75" customHeight="1" x14ac:dyDescent="0.2">
      <c r="A296" s="91" t="s">
        <v>520</v>
      </c>
      <c r="B296" s="92">
        <v>91652001540</v>
      </c>
      <c r="C296" s="92">
        <v>3111</v>
      </c>
      <c r="D296" s="112">
        <v>8318</v>
      </c>
      <c r="E296" s="186">
        <v>0</v>
      </c>
      <c r="F296" s="186">
        <v>2978</v>
      </c>
      <c r="G296" s="186">
        <v>70</v>
      </c>
      <c r="H296" s="200">
        <f t="shared" ref="H296:H297" si="59">D296+E296+F296+G296</f>
        <v>11366</v>
      </c>
      <c r="I296" s="225">
        <v>22.43</v>
      </c>
      <c r="K296" s="240"/>
    </row>
    <row r="297" spans="1:11" ht="15.75" customHeight="1" x14ac:dyDescent="0.2">
      <c r="A297" s="91" t="s">
        <v>521</v>
      </c>
      <c r="B297" s="92">
        <v>91652001343</v>
      </c>
      <c r="C297" s="92">
        <v>3111</v>
      </c>
      <c r="D297" s="112">
        <v>7723</v>
      </c>
      <c r="E297" s="186">
        <v>44</v>
      </c>
      <c r="F297" s="186">
        <v>2780</v>
      </c>
      <c r="G297" s="186">
        <v>72</v>
      </c>
      <c r="H297" s="200">
        <f t="shared" si="59"/>
        <v>10619</v>
      </c>
      <c r="I297" s="225">
        <v>20.97</v>
      </c>
      <c r="K297" s="240"/>
    </row>
    <row r="298" spans="1:11" ht="19.5" customHeight="1" x14ac:dyDescent="0.2">
      <c r="A298" s="75" t="s">
        <v>232</v>
      </c>
      <c r="B298" s="87"/>
      <c r="C298" s="87"/>
      <c r="D298" s="192"/>
      <c r="E298" s="192"/>
      <c r="F298" s="192"/>
      <c r="G298" s="192"/>
      <c r="H298" s="192"/>
      <c r="I298" s="218"/>
      <c r="K298" s="240"/>
    </row>
    <row r="299" spans="1:11" ht="15.75" customHeight="1" thickBot="1" x14ac:dyDescent="0.25">
      <c r="A299" s="82" t="s">
        <v>366</v>
      </c>
      <c r="B299" s="88">
        <v>91652001354</v>
      </c>
      <c r="C299" s="88">
        <v>3111</v>
      </c>
      <c r="D299" s="112">
        <v>5781</v>
      </c>
      <c r="E299" s="113">
        <v>15</v>
      </c>
      <c r="F299" s="113">
        <v>2075</v>
      </c>
      <c r="G299" s="113">
        <v>53</v>
      </c>
      <c r="H299" s="113">
        <f t="shared" ref="H299" si="60">D299+E299+F299+G299</f>
        <v>7924</v>
      </c>
      <c r="I299" s="215">
        <v>15.81</v>
      </c>
      <c r="K299" s="240"/>
    </row>
    <row r="300" spans="1:11" ht="19.5" customHeight="1" thickBot="1" x14ac:dyDescent="0.25">
      <c r="A300" s="85" t="s">
        <v>233</v>
      </c>
      <c r="B300" s="100"/>
      <c r="C300" s="101"/>
      <c r="D300" s="189">
        <f>SUM(D296:D299)</f>
        <v>21822</v>
      </c>
      <c r="E300" s="189">
        <f t="shared" ref="E300:I300" si="61">SUM(E296:E299)</f>
        <v>59</v>
      </c>
      <c r="F300" s="189">
        <f t="shared" si="61"/>
        <v>7833</v>
      </c>
      <c r="G300" s="189">
        <f t="shared" si="61"/>
        <v>195</v>
      </c>
      <c r="H300" s="189">
        <f t="shared" si="61"/>
        <v>29909</v>
      </c>
      <c r="I300" s="216">
        <f t="shared" si="61"/>
        <v>59.21</v>
      </c>
      <c r="K300" s="240"/>
    </row>
    <row r="301" spans="1:11" ht="19.5" customHeight="1" x14ac:dyDescent="0.2">
      <c r="A301" s="89" t="s">
        <v>234</v>
      </c>
      <c r="B301" s="90"/>
      <c r="C301" s="90"/>
      <c r="D301" s="190"/>
      <c r="E301" s="190"/>
      <c r="F301" s="190"/>
      <c r="G301" s="190"/>
      <c r="H301" s="190"/>
      <c r="I301" s="217"/>
      <c r="K301" s="240"/>
    </row>
    <row r="302" spans="1:11" ht="15.75" customHeight="1" x14ac:dyDescent="0.2">
      <c r="A302" s="91" t="s">
        <v>42</v>
      </c>
      <c r="B302" s="92">
        <v>91652001348</v>
      </c>
      <c r="C302" s="92">
        <v>3111</v>
      </c>
      <c r="D302" s="112">
        <v>19158</v>
      </c>
      <c r="E302" s="186">
        <v>45</v>
      </c>
      <c r="F302" s="186">
        <v>6874</v>
      </c>
      <c r="G302" s="186">
        <v>148</v>
      </c>
      <c r="H302" s="186">
        <f t="shared" ref="H302:H303" si="62">D302+E302+F302+G302</f>
        <v>26225</v>
      </c>
      <c r="I302" s="226">
        <v>52.49</v>
      </c>
      <c r="K302" s="240"/>
    </row>
    <row r="303" spans="1:11" ht="26.25" thickBot="1" x14ac:dyDescent="0.25">
      <c r="A303" s="82" t="s">
        <v>491</v>
      </c>
      <c r="B303" s="88">
        <v>91652001347</v>
      </c>
      <c r="C303" s="88">
        <v>3111</v>
      </c>
      <c r="D303" s="196">
        <v>7819</v>
      </c>
      <c r="E303" s="197">
        <v>0</v>
      </c>
      <c r="F303" s="113">
        <v>2799</v>
      </c>
      <c r="G303" s="113">
        <v>58</v>
      </c>
      <c r="H303" s="113">
        <f t="shared" si="62"/>
        <v>10676</v>
      </c>
      <c r="I303" s="227">
        <v>21.31</v>
      </c>
      <c r="K303" s="240"/>
    </row>
    <row r="304" spans="1:11" ht="19.5" customHeight="1" thickBot="1" x14ac:dyDescent="0.25">
      <c r="A304" s="85" t="s">
        <v>235</v>
      </c>
      <c r="B304" s="100"/>
      <c r="C304" s="101"/>
      <c r="D304" s="189">
        <f t="shared" ref="D304:I304" si="63">SUM(D302:D303)</f>
        <v>26977</v>
      </c>
      <c r="E304" s="189">
        <f t="shared" si="63"/>
        <v>45</v>
      </c>
      <c r="F304" s="189">
        <f t="shared" si="63"/>
        <v>9673</v>
      </c>
      <c r="G304" s="189">
        <f t="shared" si="63"/>
        <v>206</v>
      </c>
      <c r="H304" s="189">
        <f t="shared" si="63"/>
        <v>36901</v>
      </c>
      <c r="I304" s="216">
        <f t="shared" si="63"/>
        <v>73.8</v>
      </c>
      <c r="K304" s="240"/>
    </row>
    <row r="305" spans="1:11" ht="19.5" customHeight="1" x14ac:dyDescent="0.2">
      <c r="A305" s="75" t="s">
        <v>236</v>
      </c>
      <c r="B305" s="87"/>
      <c r="C305" s="87"/>
      <c r="D305" s="188"/>
      <c r="E305" s="188"/>
      <c r="F305" s="188"/>
      <c r="G305" s="188"/>
      <c r="H305" s="188"/>
      <c r="I305" s="212"/>
      <c r="K305" s="240"/>
    </row>
    <row r="306" spans="1:11" ht="16.5" customHeight="1" x14ac:dyDescent="0.2">
      <c r="A306" s="68" t="s">
        <v>450</v>
      </c>
      <c r="B306" s="81">
        <v>91652000923</v>
      </c>
      <c r="C306" s="99">
        <v>3111</v>
      </c>
      <c r="D306" s="112">
        <v>6618</v>
      </c>
      <c r="E306" s="204">
        <v>58</v>
      </c>
      <c r="F306" s="196">
        <v>2389</v>
      </c>
      <c r="G306" s="196">
        <v>53</v>
      </c>
      <c r="H306" s="196">
        <f t="shared" ref="H306:H309" si="64">D306+E306+F306+G306</f>
        <v>9118</v>
      </c>
      <c r="I306" s="213">
        <v>18.46</v>
      </c>
      <c r="K306" s="240"/>
    </row>
    <row r="307" spans="1:11" ht="15.75" customHeight="1" x14ac:dyDescent="0.2">
      <c r="A307" s="68" t="s">
        <v>583</v>
      </c>
      <c r="B307" s="81">
        <v>91652000924</v>
      </c>
      <c r="C307" s="99">
        <v>3111</v>
      </c>
      <c r="D307" s="112">
        <v>3766</v>
      </c>
      <c r="E307" s="204">
        <v>20</v>
      </c>
      <c r="F307" s="196">
        <v>1355</v>
      </c>
      <c r="G307" s="196">
        <v>30</v>
      </c>
      <c r="H307" s="196">
        <f t="shared" si="64"/>
        <v>5171</v>
      </c>
      <c r="I307" s="213">
        <v>9.93</v>
      </c>
      <c r="K307" s="240"/>
    </row>
    <row r="308" spans="1:11" ht="16.5" customHeight="1" x14ac:dyDescent="0.2">
      <c r="A308" s="68" t="s">
        <v>451</v>
      </c>
      <c r="B308" s="81">
        <v>91652000925</v>
      </c>
      <c r="C308" s="99">
        <v>3111</v>
      </c>
      <c r="D308" s="112">
        <v>4211</v>
      </c>
      <c r="E308" s="204">
        <v>0</v>
      </c>
      <c r="F308" s="196">
        <v>1507</v>
      </c>
      <c r="G308" s="196">
        <v>34</v>
      </c>
      <c r="H308" s="196">
        <f t="shared" si="64"/>
        <v>5752</v>
      </c>
      <c r="I308" s="213">
        <v>11.35</v>
      </c>
      <c r="K308" s="240"/>
    </row>
    <row r="309" spans="1:11" ht="15.75" customHeight="1" x14ac:dyDescent="0.2">
      <c r="A309" s="68" t="s">
        <v>367</v>
      </c>
      <c r="B309" s="81">
        <v>91652000935</v>
      </c>
      <c r="C309" s="81">
        <v>3111</v>
      </c>
      <c r="D309" s="112">
        <v>5261</v>
      </c>
      <c r="E309" s="196">
        <v>0</v>
      </c>
      <c r="F309" s="196">
        <v>1884</v>
      </c>
      <c r="G309" s="196">
        <v>42</v>
      </c>
      <c r="H309" s="204">
        <f t="shared" si="64"/>
        <v>7187</v>
      </c>
      <c r="I309" s="213">
        <v>13.56</v>
      </c>
      <c r="K309" s="240"/>
    </row>
    <row r="310" spans="1:11" ht="19.5" customHeight="1" x14ac:dyDescent="0.2">
      <c r="A310" s="93" t="s">
        <v>300</v>
      </c>
      <c r="B310" s="116"/>
      <c r="C310" s="116"/>
      <c r="D310" s="192"/>
      <c r="E310" s="192"/>
      <c r="F310" s="192"/>
      <c r="G310" s="192"/>
      <c r="H310" s="192"/>
      <c r="I310" s="228"/>
      <c r="K310" s="240"/>
    </row>
    <row r="311" spans="1:11" ht="15.75" customHeight="1" x14ac:dyDescent="0.2">
      <c r="A311" s="68" t="s">
        <v>493</v>
      </c>
      <c r="B311" s="81">
        <v>91652001531</v>
      </c>
      <c r="C311" s="81">
        <v>3111</v>
      </c>
      <c r="D311" s="112">
        <v>5324</v>
      </c>
      <c r="E311" s="112">
        <v>10</v>
      </c>
      <c r="F311" s="112">
        <v>1910</v>
      </c>
      <c r="G311" s="112">
        <v>45</v>
      </c>
      <c r="H311" s="200">
        <f t="shared" ref="H311" si="65">D311+E311+F311+G311</f>
        <v>7289</v>
      </c>
      <c r="I311" s="184">
        <v>14.35</v>
      </c>
      <c r="K311" s="240"/>
    </row>
    <row r="312" spans="1:11" ht="19.5" customHeight="1" x14ac:dyDescent="0.2">
      <c r="A312" s="93" t="s">
        <v>237</v>
      </c>
      <c r="B312" s="94"/>
      <c r="C312" s="94"/>
      <c r="D312" s="192"/>
      <c r="E312" s="192"/>
      <c r="F312" s="192"/>
      <c r="G312" s="192"/>
      <c r="H312" s="192"/>
      <c r="I312" s="229"/>
      <c r="K312" s="240"/>
    </row>
    <row r="313" spans="1:11" ht="15.75" customHeight="1" thickBot="1" x14ac:dyDescent="0.25">
      <c r="A313" s="82" t="s">
        <v>452</v>
      </c>
      <c r="B313" s="88">
        <v>91652001351</v>
      </c>
      <c r="C313" s="117">
        <v>3111</v>
      </c>
      <c r="D313" s="112">
        <v>8230</v>
      </c>
      <c r="E313" s="205">
        <v>40</v>
      </c>
      <c r="F313" s="113">
        <v>2960</v>
      </c>
      <c r="G313" s="113">
        <v>66</v>
      </c>
      <c r="H313" s="197">
        <f t="shared" ref="H313" si="66">D313+E313+F313+G313</f>
        <v>11296</v>
      </c>
      <c r="I313" s="219">
        <v>22.96</v>
      </c>
      <c r="K313" s="240"/>
    </row>
    <row r="314" spans="1:11" ht="19.5" customHeight="1" thickBot="1" x14ac:dyDescent="0.25">
      <c r="A314" s="85" t="s">
        <v>238</v>
      </c>
      <c r="B314" s="100"/>
      <c r="C314" s="101"/>
      <c r="D314" s="187">
        <f t="shared" ref="D314:I314" si="67">SUM(D306:D313)</f>
        <v>33410</v>
      </c>
      <c r="E314" s="187">
        <f t="shared" si="67"/>
        <v>128</v>
      </c>
      <c r="F314" s="187">
        <f t="shared" si="67"/>
        <v>12005</v>
      </c>
      <c r="G314" s="187">
        <f t="shared" si="67"/>
        <v>270</v>
      </c>
      <c r="H314" s="187">
        <f t="shared" si="67"/>
        <v>45813</v>
      </c>
      <c r="I314" s="211">
        <f t="shared" si="67"/>
        <v>90.610000000000014</v>
      </c>
      <c r="K314" s="240"/>
    </row>
    <row r="315" spans="1:11" ht="19.5" customHeight="1" x14ac:dyDescent="0.2">
      <c r="A315" s="75" t="s">
        <v>306</v>
      </c>
      <c r="B315" s="87"/>
      <c r="C315" s="87"/>
      <c r="D315" s="188"/>
      <c r="E315" s="188"/>
      <c r="F315" s="188"/>
      <c r="G315" s="188"/>
      <c r="H315" s="188"/>
      <c r="I315" s="212"/>
      <c r="K315" s="240"/>
    </row>
    <row r="316" spans="1:11" ht="25.5" x14ac:dyDescent="0.2">
      <c r="A316" s="68" t="s">
        <v>519</v>
      </c>
      <c r="B316" s="81">
        <v>91652001542</v>
      </c>
      <c r="C316" s="99">
        <v>3111</v>
      </c>
      <c r="D316" s="112">
        <v>5767</v>
      </c>
      <c r="E316" s="200">
        <v>46</v>
      </c>
      <c r="F316" s="200">
        <v>2080</v>
      </c>
      <c r="G316" s="112">
        <v>44</v>
      </c>
      <c r="H316" s="196">
        <f t="shared" ref="H316:H318" si="68">D316+E316+F316+G316</f>
        <v>7937</v>
      </c>
      <c r="I316" s="213">
        <v>15.8</v>
      </c>
      <c r="K316" s="240"/>
    </row>
    <row r="317" spans="1:11" ht="15.75" customHeight="1" x14ac:dyDescent="0.2">
      <c r="A317" s="68" t="s">
        <v>494</v>
      </c>
      <c r="B317" s="81">
        <v>91652001535</v>
      </c>
      <c r="C317" s="99">
        <v>3111</v>
      </c>
      <c r="D317" s="112">
        <v>7349</v>
      </c>
      <c r="E317" s="200">
        <v>22</v>
      </c>
      <c r="F317" s="112">
        <v>2638</v>
      </c>
      <c r="G317" s="112">
        <v>60</v>
      </c>
      <c r="H317" s="196">
        <f t="shared" si="68"/>
        <v>10069</v>
      </c>
      <c r="I317" s="213">
        <v>20.57</v>
      </c>
      <c r="K317" s="240"/>
    </row>
    <row r="318" spans="1:11" ht="15.75" customHeight="1" x14ac:dyDescent="0.2">
      <c r="A318" s="68" t="s">
        <v>43</v>
      </c>
      <c r="B318" s="81">
        <v>91652000926</v>
      </c>
      <c r="C318" s="99">
        <v>3111</v>
      </c>
      <c r="D318" s="112">
        <v>11874</v>
      </c>
      <c r="E318" s="200">
        <v>0</v>
      </c>
      <c r="F318" s="200">
        <v>4251</v>
      </c>
      <c r="G318" s="200">
        <v>112</v>
      </c>
      <c r="H318" s="196">
        <f t="shared" si="68"/>
        <v>16237</v>
      </c>
      <c r="I318" s="213">
        <v>30.88</v>
      </c>
      <c r="K318" s="240"/>
    </row>
    <row r="319" spans="1:11" ht="19.5" customHeight="1" x14ac:dyDescent="0.2">
      <c r="A319" s="93" t="s">
        <v>301</v>
      </c>
      <c r="B319" s="94"/>
      <c r="C319" s="94"/>
      <c r="D319" s="192"/>
      <c r="E319" s="192"/>
      <c r="F319" s="192"/>
      <c r="G319" s="192"/>
      <c r="H319" s="198"/>
      <c r="I319" s="218"/>
      <c r="K319" s="240"/>
    </row>
    <row r="320" spans="1:11" ht="16.5" customHeight="1" thickBot="1" x14ac:dyDescent="0.25">
      <c r="A320" s="82" t="s">
        <v>453</v>
      </c>
      <c r="B320" s="88">
        <v>91652001355</v>
      </c>
      <c r="C320" s="96">
        <v>3111</v>
      </c>
      <c r="D320" s="112">
        <v>8005</v>
      </c>
      <c r="E320" s="205">
        <v>0</v>
      </c>
      <c r="F320" s="113">
        <v>2866</v>
      </c>
      <c r="G320" s="113">
        <v>67</v>
      </c>
      <c r="H320" s="197">
        <f t="shared" ref="H320" si="69">D320+E320+F320+G320</f>
        <v>10938</v>
      </c>
      <c r="I320" s="215">
        <v>21.21</v>
      </c>
      <c r="K320" s="240"/>
    </row>
    <row r="321" spans="1:11" ht="19.5" customHeight="1" thickBot="1" x14ac:dyDescent="0.25">
      <c r="A321" s="85" t="s">
        <v>239</v>
      </c>
      <c r="B321" s="72"/>
      <c r="C321" s="86"/>
      <c r="D321" s="206">
        <f t="shared" ref="D321:I321" si="70">SUM(D316:D320)</f>
        <v>32995</v>
      </c>
      <c r="E321" s="206">
        <f t="shared" si="70"/>
        <v>68</v>
      </c>
      <c r="F321" s="206">
        <f t="shared" si="70"/>
        <v>11835</v>
      </c>
      <c r="G321" s="206">
        <f t="shared" si="70"/>
        <v>283</v>
      </c>
      <c r="H321" s="206">
        <f t="shared" si="70"/>
        <v>45181</v>
      </c>
      <c r="I321" s="211">
        <f t="shared" si="70"/>
        <v>88.460000000000008</v>
      </c>
      <c r="K321" s="240"/>
    </row>
    <row r="322" spans="1:11" ht="21" customHeight="1" thickBot="1" x14ac:dyDescent="0.25">
      <c r="A322" s="104" t="s">
        <v>240</v>
      </c>
      <c r="B322" s="73"/>
      <c r="C322" s="118"/>
      <c r="D322" s="207">
        <f t="shared" ref="D322:I322" si="71">D14+D23+D38+D61+D76+D102+D111+D137+D148+D170+D193+D212+D238+D252+D268+D280+D286+D294+D300+D304+D314+D321</f>
        <v>1833333</v>
      </c>
      <c r="E322" s="207">
        <f t="shared" si="71"/>
        <v>2252</v>
      </c>
      <c r="F322" s="207">
        <f t="shared" si="71"/>
        <v>657099</v>
      </c>
      <c r="G322" s="207">
        <f t="shared" si="71"/>
        <v>15379</v>
      </c>
      <c r="H322" s="207">
        <f t="shared" si="71"/>
        <v>2508063</v>
      </c>
      <c r="I322" s="230">
        <f t="shared" si="71"/>
        <v>5008.92</v>
      </c>
      <c r="K322" s="240"/>
    </row>
    <row r="323" spans="1:11" ht="15" x14ac:dyDescent="0.2">
      <c r="D323" s="26"/>
    </row>
    <row r="324" spans="1:11" x14ac:dyDescent="0.2">
      <c r="D324" s="231"/>
      <c r="E324" s="231"/>
      <c r="F324" s="231"/>
      <c r="G324" s="231"/>
      <c r="H324" s="231"/>
      <c r="I324" s="233"/>
    </row>
  </sheetData>
  <mergeCells count="9">
    <mergeCell ref="I3:I4"/>
    <mergeCell ref="F3:F4"/>
    <mergeCell ref="G3:G4"/>
    <mergeCell ref="H3:H4"/>
    <mergeCell ref="A3:A4"/>
    <mergeCell ref="B3:B4"/>
    <mergeCell ref="C3:C4"/>
    <mergeCell ref="E3:E4"/>
    <mergeCell ref="D3:D4"/>
  </mergeCells>
  <phoneticPr fontId="0" type="noConversion"/>
  <pageMargins left="0.98425196850393704" right="0.78740157480314965" top="0.98425196850393704" bottom="0.98425196850393704" header="0.51181102362204722" footer="0.51181102362204722"/>
  <pageSetup paperSize="9" scale="85" firstPageNumber="2" pageOrder="overThenDown" orientation="landscape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zoomScaleNormal="100" workbookViewId="0">
      <pane ySplit="4" topLeftCell="A98" activePane="bottomLeft" state="frozen"/>
      <selection pane="bottomLeft" activeCell="A108" sqref="A108"/>
    </sheetView>
  </sheetViews>
  <sheetFormatPr defaultRowHeight="12.75" x14ac:dyDescent="0.2"/>
  <cols>
    <col min="1" max="1" width="64.85546875" style="15" customWidth="1"/>
    <col min="2" max="2" width="13.5703125" style="15" customWidth="1"/>
    <col min="3" max="3" width="5.7109375" style="15" customWidth="1"/>
    <col min="4" max="4" width="12.28515625" style="15" bestFit="1" customWidth="1"/>
    <col min="5" max="5" width="9.85546875" style="15" customWidth="1"/>
    <col min="6" max="6" width="12.28515625" style="15" bestFit="1" customWidth="1"/>
    <col min="7" max="7" width="9.85546875" style="15" bestFit="1" customWidth="1"/>
    <col min="8" max="8" width="12.28515625" style="15" bestFit="1" customWidth="1"/>
    <col min="9" max="9" width="9.42578125" style="15" bestFit="1" customWidth="1"/>
    <col min="10" max="16384" width="9.140625" style="7"/>
  </cols>
  <sheetData>
    <row r="1" spans="1:11" x14ac:dyDescent="0.2">
      <c r="A1" s="13"/>
      <c r="D1" s="13"/>
      <c r="E1" s="13"/>
    </row>
    <row r="2" spans="1:11" ht="13.5" thickBot="1" x14ac:dyDescent="0.25">
      <c r="A2" s="13"/>
      <c r="D2" s="13"/>
      <c r="E2" s="13"/>
      <c r="I2" s="9" t="s">
        <v>527</v>
      </c>
      <c r="J2" s="27"/>
      <c r="K2" s="27"/>
    </row>
    <row r="3" spans="1:11" ht="12.75" customHeight="1" x14ac:dyDescent="0.2">
      <c r="A3" s="271" t="s">
        <v>544</v>
      </c>
      <c r="B3" s="269" t="s">
        <v>372</v>
      </c>
      <c r="C3" s="269" t="s">
        <v>44</v>
      </c>
      <c r="D3" s="269" t="s">
        <v>45</v>
      </c>
      <c r="E3" s="269" t="s">
        <v>46</v>
      </c>
      <c r="F3" s="269" t="s">
        <v>47</v>
      </c>
      <c r="G3" s="269" t="s">
        <v>48</v>
      </c>
      <c r="H3" s="265" t="s">
        <v>49</v>
      </c>
      <c r="I3" s="267" t="s">
        <v>179</v>
      </c>
    </row>
    <row r="4" spans="1:11" ht="30" customHeight="1" thickBot="1" x14ac:dyDescent="0.25">
      <c r="A4" s="272"/>
      <c r="B4" s="270"/>
      <c r="C4" s="270"/>
      <c r="D4" s="273"/>
      <c r="E4" s="273"/>
      <c r="F4" s="274"/>
      <c r="G4" s="274"/>
      <c r="H4" s="266"/>
      <c r="I4" s="268"/>
    </row>
    <row r="5" spans="1:11" ht="19.5" customHeight="1" x14ac:dyDescent="0.2">
      <c r="A5" s="21" t="s">
        <v>53</v>
      </c>
      <c r="B5" s="18"/>
      <c r="C5" s="18"/>
      <c r="D5" s="18"/>
      <c r="E5" s="18"/>
      <c r="F5" s="18"/>
      <c r="G5" s="18"/>
      <c r="H5" s="18"/>
      <c r="I5" s="28"/>
    </row>
    <row r="6" spans="1:11" ht="19.5" customHeight="1" x14ac:dyDescent="0.2">
      <c r="A6" s="23" t="s">
        <v>185</v>
      </c>
      <c r="B6" s="25"/>
      <c r="C6" s="25"/>
      <c r="D6" s="25"/>
      <c r="E6" s="25"/>
      <c r="F6" s="25"/>
      <c r="G6" s="25"/>
      <c r="H6" s="29"/>
      <c r="I6" s="30"/>
    </row>
    <row r="7" spans="1:11" ht="16.5" customHeight="1" x14ac:dyDescent="0.2">
      <c r="A7" s="31" t="s">
        <v>415</v>
      </c>
      <c r="B7" s="32">
        <v>91652000507</v>
      </c>
      <c r="C7" s="32">
        <v>3113</v>
      </c>
      <c r="D7" s="147">
        <v>20335</v>
      </c>
      <c r="E7" s="147">
        <v>170</v>
      </c>
      <c r="F7" s="147">
        <v>7337</v>
      </c>
      <c r="G7" s="147">
        <v>417</v>
      </c>
      <c r="H7" s="148">
        <f>D7+E7+F7+G7</f>
        <v>28259</v>
      </c>
      <c r="I7" s="172">
        <v>45.09</v>
      </c>
    </row>
    <row r="8" spans="1:11" ht="16.5" customHeight="1" x14ac:dyDescent="0.2">
      <c r="A8" s="31" t="s">
        <v>426</v>
      </c>
      <c r="B8" s="32">
        <v>91652000501</v>
      </c>
      <c r="C8" s="32">
        <v>3113</v>
      </c>
      <c r="D8" s="147">
        <v>41666</v>
      </c>
      <c r="E8" s="147">
        <v>150</v>
      </c>
      <c r="F8" s="147">
        <v>14967</v>
      </c>
      <c r="G8" s="147">
        <v>924</v>
      </c>
      <c r="H8" s="148">
        <f t="shared" ref="H8:H11" si="0">D8+E8+F8+G8</f>
        <v>57707</v>
      </c>
      <c r="I8" s="172">
        <v>89.83</v>
      </c>
    </row>
    <row r="9" spans="1:11" ht="16.5" customHeight="1" x14ac:dyDescent="0.2">
      <c r="A9" s="31" t="s">
        <v>416</v>
      </c>
      <c r="B9" s="32">
        <v>91652000506</v>
      </c>
      <c r="C9" s="32">
        <v>3113</v>
      </c>
      <c r="D9" s="147">
        <v>32331</v>
      </c>
      <c r="E9" s="147">
        <v>0</v>
      </c>
      <c r="F9" s="147">
        <v>11575</v>
      </c>
      <c r="G9" s="147">
        <v>663</v>
      </c>
      <c r="H9" s="148">
        <f t="shared" si="0"/>
        <v>44569</v>
      </c>
      <c r="I9" s="172">
        <v>72.209999999999994</v>
      </c>
    </row>
    <row r="10" spans="1:11" ht="16.5" customHeight="1" x14ac:dyDescent="0.2">
      <c r="A10" s="31" t="s">
        <v>427</v>
      </c>
      <c r="B10" s="32">
        <v>91652000505</v>
      </c>
      <c r="C10" s="32">
        <v>3113</v>
      </c>
      <c r="D10" s="147">
        <v>25889</v>
      </c>
      <c r="E10" s="147">
        <v>50</v>
      </c>
      <c r="F10" s="147">
        <v>9285</v>
      </c>
      <c r="G10" s="147">
        <v>477</v>
      </c>
      <c r="H10" s="148">
        <f t="shared" si="0"/>
        <v>35701</v>
      </c>
      <c r="I10" s="172">
        <v>61.17</v>
      </c>
    </row>
    <row r="11" spans="1:11" ht="16.5" customHeight="1" thickBot="1" x14ac:dyDescent="0.25">
      <c r="A11" s="33" t="s">
        <v>417</v>
      </c>
      <c r="B11" s="34">
        <v>91652000503</v>
      </c>
      <c r="C11" s="34">
        <v>3113</v>
      </c>
      <c r="D11" s="149">
        <v>26934</v>
      </c>
      <c r="E11" s="149">
        <v>40</v>
      </c>
      <c r="F11" s="149">
        <v>9656</v>
      </c>
      <c r="G11" s="149">
        <v>482</v>
      </c>
      <c r="H11" s="150">
        <f t="shared" si="0"/>
        <v>37112</v>
      </c>
      <c r="I11" s="173">
        <v>63.8</v>
      </c>
    </row>
    <row r="12" spans="1:11" ht="19.5" customHeight="1" thickBot="1" x14ac:dyDescent="0.25">
      <c r="A12" s="20" t="s">
        <v>55</v>
      </c>
      <c r="B12" s="35"/>
      <c r="C12" s="36"/>
      <c r="D12" s="151">
        <f t="shared" ref="D12:I12" si="1">SUM(D7:D11)</f>
        <v>147155</v>
      </c>
      <c r="E12" s="151">
        <f t="shared" si="1"/>
        <v>410</v>
      </c>
      <c r="F12" s="151">
        <f t="shared" si="1"/>
        <v>52820</v>
      </c>
      <c r="G12" s="151">
        <f t="shared" si="1"/>
        <v>2963</v>
      </c>
      <c r="H12" s="151">
        <f t="shared" si="1"/>
        <v>203348</v>
      </c>
      <c r="I12" s="174">
        <f t="shared" si="1"/>
        <v>332.1</v>
      </c>
    </row>
    <row r="13" spans="1:11" ht="19.5" customHeight="1" x14ac:dyDescent="0.2">
      <c r="A13" s="16" t="s">
        <v>187</v>
      </c>
      <c r="B13" s="17"/>
      <c r="C13" s="17"/>
      <c r="D13" s="152"/>
      <c r="E13" s="152"/>
      <c r="F13" s="152"/>
      <c r="G13" s="152"/>
      <c r="H13" s="153"/>
      <c r="I13" s="175"/>
    </row>
    <row r="14" spans="1:11" ht="16.5" customHeight="1" x14ac:dyDescent="0.2">
      <c r="A14" s="31" t="s">
        <v>56</v>
      </c>
      <c r="B14" s="32">
        <v>91652000512</v>
      </c>
      <c r="C14" s="32">
        <v>3113</v>
      </c>
      <c r="D14" s="147">
        <v>13926</v>
      </c>
      <c r="E14" s="147">
        <v>80</v>
      </c>
      <c r="F14" s="147">
        <v>5013</v>
      </c>
      <c r="G14" s="147">
        <v>322</v>
      </c>
      <c r="H14" s="147">
        <f t="shared" ref="H14:H23" si="2">D14+E14+F14+G14</f>
        <v>19341</v>
      </c>
      <c r="I14" s="172">
        <v>32.729999999999997</v>
      </c>
    </row>
    <row r="15" spans="1:11" ht="16.5" customHeight="1" x14ac:dyDescent="0.2">
      <c r="A15" s="31" t="s">
        <v>531</v>
      </c>
      <c r="B15" s="32">
        <v>91652000514</v>
      </c>
      <c r="C15" s="32">
        <v>3113</v>
      </c>
      <c r="D15" s="147">
        <v>14934</v>
      </c>
      <c r="E15" s="147">
        <v>50</v>
      </c>
      <c r="F15" s="147">
        <v>5363</v>
      </c>
      <c r="G15" s="147">
        <v>271</v>
      </c>
      <c r="H15" s="147">
        <f t="shared" si="2"/>
        <v>20618</v>
      </c>
      <c r="I15" s="172">
        <v>34.409999999999997</v>
      </c>
    </row>
    <row r="16" spans="1:11" ht="25.5" x14ac:dyDescent="0.2">
      <c r="A16" s="31" t="s">
        <v>57</v>
      </c>
      <c r="B16" s="32">
        <v>91652000517</v>
      </c>
      <c r="C16" s="32">
        <v>3113</v>
      </c>
      <c r="D16" s="147">
        <v>22860</v>
      </c>
      <c r="E16" s="147">
        <v>60</v>
      </c>
      <c r="F16" s="147">
        <v>8204</v>
      </c>
      <c r="G16" s="147">
        <v>519</v>
      </c>
      <c r="H16" s="147">
        <f t="shared" si="2"/>
        <v>31643</v>
      </c>
      <c r="I16" s="172">
        <v>50.87</v>
      </c>
    </row>
    <row r="17" spans="1:9" ht="16.5" customHeight="1" x14ac:dyDescent="0.2">
      <c r="A17" s="31" t="s">
        <v>375</v>
      </c>
      <c r="B17" s="32">
        <v>91652000513</v>
      </c>
      <c r="C17" s="32">
        <v>3113</v>
      </c>
      <c r="D17" s="147">
        <v>17441</v>
      </c>
      <c r="E17" s="147">
        <v>100</v>
      </c>
      <c r="F17" s="147">
        <v>6278</v>
      </c>
      <c r="G17" s="147">
        <v>359</v>
      </c>
      <c r="H17" s="147">
        <f t="shared" si="2"/>
        <v>24178</v>
      </c>
      <c r="I17" s="172">
        <v>42.58</v>
      </c>
    </row>
    <row r="18" spans="1:9" ht="16.5" customHeight="1" x14ac:dyDescent="0.2">
      <c r="A18" s="31" t="s">
        <v>58</v>
      </c>
      <c r="B18" s="32">
        <v>91652000510</v>
      </c>
      <c r="C18" s="32">
        <v>3113</v>
      </c>
      <c r="D18" s="147">
        <v>26627</v>
      </c>
      <c r="E18" s="147">
        <v>193</v>
      </c>
      <c r="F18" s="147">
        <v>9598</v>
      </c>
      <c r="G18" s="147">
        <v>600</v>
      </c>
      <c r="H18" s="147">
        <f t="shared" si="2"/>
        <v>37018</v>
      </c>
      <c r="I18" s="172">
        <v>60.68</v>
      </c>
    </row>
    <row r="19" spans="1:9" ht="16.5" customHeight="1" x14ac:dyDescent="0.2">
      <c r="A19" s="97" t="s">
        <v>541</v>
      </c>
      <c r="B19" s="32">
        <v>91652000511</v>
      </c>
      <c r="C19" s="32">
        <v>3113</v>
      </c>
      <c r="D19" s="147">
        <v>31831</v>
      </c>
      <c r="E19" s="147">
        <v>114</v>
      </c>
      <c r="F19" s="147">
        <v>11434</v>
      </c>
      <c r="G19" s="147">
        <v>540</v>
      </c>
      <c r="H19" s="147">
        <f t="shared" si="2"/>
        <v>43919</v>
      </c>
      <c r="I19" s="172">
        <v>75.83</v>
      </c>
    </row>
    <row r="20" spans="1:9" ht="16.5" customHeight="1" x14ac:dyDescent="0.2">
      <c r="A20" s="31" t="s">
        <v>59</v>
      </c>
      <c r="B20" s="32">
        <v>91652000518</v>
      </c>
      <c r="C20" s="32">
        <v>3113</v>
      </c>
      <c r="D20" s="147">
        <v>21053</v>
      </c>
      <c r="E20" s="147">
        <v>150</v>
      </c>
      <c r="F20" s="147">
        <v>7588</v>
      </c>
      <c r="G20" s="147">
        <v>357</v>
      </c>
      <c r="H20" s="147">
        <f t="shared" si="2"/>
        <v>29148</v>
      </c>
      <c r="I20" s="172">
        <v>51.78</v>
      </c>
    </row>
    <row r="21" spans="1:9" ht="16.5" customHeight="1" x14ac:dyDescent="0.2">
      <c r="A21" s="31" t="s">
        <v>60</v>
      </c>
      <c r="B21" s="32">
        <v>91652000508</v>
      </c>
      <c r="C21" s="32">
        <v>3113</v>
      </c>
      <c r="D21" s="147">
        <v>26018</v>
      </c>
      <c r="E21" s="147">
        <v>139</v>
      </c>
      <c r="F21" s="147">
        <v>9361</v>
      </c>
      <c r="G21" s="147">
        <v>562</v>
      </c>
      <c r="H21" s="147">
        <f t="shared" si="2"/>
        <v>36080</v>
      </c>
      <c r="I21" s="172">
        <v>60.81</v>
      </c>
    </row>
    <row r="22" spans="1:9" ht="16.5" customHeight="1" x14ac:dyDescent="0.2">
      <c r="A22" s="31" t="s">
        <v>376</v>
      </c>
      <c r="B22" s="32">
        <v>91652000509</v>
      </c>
      <c r="C22" s="32">
        <v>3113</v>
      </c>
      <c r="D22" s="147">
        <v>23189</v>
      </c>
      <c r="E22" s="147">
        <v>55</v>
      </c>
      <c r="F22" s="147">
        <v>8320</v>
      </c>
      <c r="G22" s="147">
        <v>563</v>
      </c>
      <c r="H22" s="147">
        <f t="shared" si="2"/>
        <v>32127</v>
      </c>
      <c r="I22" s="172">
        <v>53.58</v>
      </c>
    </row>
    <row r="23" spans="1:9" ht="16.5" customHeight="1" thickBot="1" x14ac:dyDescent="0.25">
      <c r="A23" s="33" t="s">
        <v>428</v>
      </c>
      <c r="B23" s="34">
        <v>91652000515</v>
      </c>
      <c r="C23" s="34">
        <v>3113</v>
      </c>
      <c r="D23" s="154">
        <v>19670</v>
      </c>
      <c r="E23" s="155">
        <v>140</v>
      </c>
      <c r="F23" s="147">
        <v>7089</v>
      </c>
      <c r="G23" s="147">
        <v>433</v>
      </c>
      <c r="H23" s="150">
        <f t="shared" si="2"/>
        <v>27332</v>
      </c>
      <c r="I23" s="172">
        <v>45.91</v>
      </c>
    </row>
    <row r="24" spans="1:9" ht="19.5" customHeight="1" thickBot="1" x14ac:dyDescent="0.25">
      <c r="A24" s="20" t="s">
        <v>61</v>
      </c>
      <c r="B24" s="35"/>
      <c r="C24" s="36"/>
      <c r="D24" s="151">
        <f t="shared" ref="D24:I24" si="3">SUM(D14:D23)</f>
        <v>217549</v>
      </c>
      <c r="E24" s="151">
        <f t="shared" si="3"/>
        <v>1081</v>
      </c>
      <c r="F24" s="151">
        <f t="shared" si="3"/>
        <v>78248</v>
      </c>
      <c r="G24" s="151">
        <f t="shared" si="3"/>
        <v>4526</v>
      </c>
      <c r="H24" s="151">
        <f t="shared" si="3"/>
        <v>301404</v>
      </c>
      <c r="I24" s="174">
        <f t="shared" si="3"/>
        <v>509.17999999999995</v>
      </c>
    </row>
    <row r="25" spans="1:9" ht="19.5" customHeight="1" x14ac:dyDescent="0.2">
      <c r="A25" s="16" t="s">
        <v>368</v>
      </c>
      <c r="B25" s="17"/>
      <c r="C25" s="17"/>
      <c r="D25" s="152"/>
      <c r="E25" s="152"/>
      <c r="F25" s="152"/>
      <c r="G25" s="152"/>
      <c r="H25" s="153"/>
      <c r="I25" s="175"/>
    </row>
    <row r="26" spans="1:9" ht="16.5" customHeight="1" x14ac:dyDescent="0.2">
      <c r="A26" s="31" t="s">
        <v>499</v>
      </c>
      <c r="B26" s="32">
        <v>91652000529</v>
      </c>
      <c r="C26" s="32">
        <v>3113</v>
      </c>
      <c r="D26" s="147">
        <v>17189</v>
      </c>
      <c r="E26" s="147">
        <v>0</v>
      </c>
      <c r="F26" s="147">
        <v>6154</v>
      </c>
      <c r="G26" s="147">
        <v>263</v>
      </c>
      <c r="H26" s="148">
        <f t="shared" ref="H26:H35" si="4">D26+E26+F26+G26</f>
        <v>23606</v>
      </c>
      <c r="I26" s="172">
        <v>40.47</v>
      </c>
    </row>
    <row r="27" spans="1:9" ht="16.5" customHeight="1" x14ac:dyDescent="0.2">
      <c r="A27" s="31" t="s">
        <v>377</v>
      </c>
      <c r="B27" s="32">
        <v>91652000525</v>
      </c>
      <c r="C27" s="32">
        <v>3113</v>
      </c>
      <c r="D27" s="147">
        <v>43074</v>
      </c>
      <c r="E27" s="147">
        <v>350</v>
      </c>
      <c r="F27" s="147">
        <v>15539</v>
      </c>
      <c r="G27" s="147">
        <v>824</v>
      </c>
      <c r="H27" s="148">
        <f t="shared" si="4"/>
        <v>59787</v>
      </c>
      <c r="I27" s="172">
        <v>104.56</v>
      </c>
    </row>
    <row r="28" spans="1:9" ht="16.5" customHeight="1" x14ac:dyDescent="0.2">
      <c r="A28" s="31" t="s">
        <v>62</v>
      </c>
      <c r="B28" s="32">
        <v>91652000526</v>
      </c>
      <c r="C28" s="32">
        <v>3113</v>
      </c>
      <c r="D28" s="147">
        <v>26481</v>
      </c>
      <c r="E28" s="147">
        <v>105</v>
      </c>
      <c r="F28" s="147">
        <v>9516</v>
      </c>
      <c r="G28" s="147">
        <v>644</v>
      </c>
      <c r="H28" s="148">
        <f t="shared" si="4"/>
        <v>36746</v>
      </c>
      <c r="I28" s="172">
        <v>62.3</v>
      </c>
    </row>
    <row r="29" spans="1:9" ht="16.5" customHeight="1" x14ac:dyDescent="0.2">
      <c r="A29" s="31" t="s">
        <v>524</v>
      </c>
      <c r="B29" s="32">
        <v>91652000530</v>
      </c>
      <c r="C29" s="32">
        <v>3113</v>
      </c>
      <c r="D29" s="147">
        <v>30710</v>
      </c>
      <c r="E29" s="147">
        <v>20</v>
      </c>
      <c r="F29" s="147">
        <v>11001</v>
      </c>
      <c r="G29" s="147">
        <v>773</v>
      </c>
      <c r="H29" s="148">
        <f t="shared" si="4"/>
        <v>42504</v>
      </c>
      <c r="I29" s="172">
        <v>66.790000000000006</v>
      </c>
    </row>
    <row r="30" spans="1:9" ht="16.5" customHeight="1" x14ac:dyDescent="0.2">
      <c r="A30" s="31" t="s">
        <v>63</v>
      </c>
      <c r="B30" s="32">
        <v>91652000531</v>
      </c>
      <c r="C30" s="32">
        <v>3113</v>
      </c>
      <c r="D30" s="147">
        <v>33616</v>
      </c>
      <c r="E30" s="147">
        <v>125</v>
      </c>
      <c r="F30" s="147">
        <v>12077</v>
      </c>
      <c r="G30" s="147">
        <v>813</v>
      </c>
      <c r="H30" s="148">
        <f t="shared" si="4"/>
        <v>46631</v>
      </c>
      <c r="I30" s="172">
        <v>75.23</v>
      </c>
    </row>
    <row r="31" spans="1:9" ht="16.5" customHeight="1" x14ac:dyDescent="0.2">
      <c r="A31" s="31" t="s">
        <v>64</v>
      </c>
      <c r="B31" s="32">
        <v>91652000524</v>
      </c>
      <c r="C31" s="32">
        <v>3113</v>
      </c>
      <c r="D31" s="147">
        <v>16824</v>
      </c>
      <c r="E31" s="147">
        <v>40</v>
      </c>
      <c r="F31" s="147">
        <v>6037</v>
      </c>
      <c r="G31" s="147">
        <v>393</v>
      </c>
      <c r="H31" s="148">
        <f t="shared" si="4"/>
        <v>23294</v>
      </c>
      <c r="I31" s="172">
        <v>40.14</v>
      </c>
    </row>
    <row r="32" spans="1:9" ht="16.5" customHeight="1" x14ac:dyDescent="0.2">
      <c r="A32" s="31" t="s">
        <v>378</v>
      </c>
      <c r="B32" s="32">
        <v>91652000528</v>
      </c>
      <c r="C32" s="32">
        <v>3113</v>
      </c>
      <c r="D32" s="147">
        <v>36326</v>
      </c>
      <c r="E32" s="147">
        <v>200</v>
      </c>
      <c r="F32" s="147">
        <v>13072</v>
      </c>
      <c r="G32" s="147">
        <v>731</v>
      </c>
      <c r="H32" s="148">
        <f t="shared" si="4"/>
        <v>50329</v>
      </c>
      <c r="I32" s="172">
        <v>86.41</v>
      </c>
    </row>
    <row r="33" spans="1:9" ht="16.5" customHeight="1" x14ac:dyDescent="0.2">
      <c r="A33" s="31" t="s">
        <v>65</v>
      </c>
      <c r="B33" s="32">
        <v>91652000521</v>
      </c>
      <c r="C33" s="32">
        <v>3113</v>
      </c>
      <c r="D33" s="147">
        <v>26109</v>
      </c>
      <c r="E33" s="147">
        <v>0</v>
      </c>
      <c r="F33" s="147">
        <v>9347</v>
      </c>
      <c r="G33" s="147">
        <v>593</v>
      </c>
      <c r="H33" s="148">
        <f t="shared" si="4"/>
        <v>36049</v>
      </c>
      <c r="I33" s="172">
        <v>61.83</v>
      </c>
    </row>
    <row r="34" spans="1:9" s="15" customFormat="1" ht="16.5" customHeight="1" x14ac:dyDescent="0.2">
      <c r="A34" s="97" t="s">
        <v>532</v>
      </c>
      <c r="B34" s="37">
        <v>91652000527</v>
      </c>
      <c r="C34" s="37">
        <v>3117</v>
      </c>
      <c r="D34" s="123">
        <v>19561</v>
      </c>
      <c r="E34" s="123">
        <v>30</v>
      </c>
      <c r="F34" s="123">
        <v>7013</v>
      </c>
      <c r="G34" s="123">
        <v>424</v>
      </c>
      <c r="H34" s="156">
        <f t="shared" si="4"/>
        <v>27028</v>
      </c>
      <c r="I34" s="126">
        <v>45.14</v>
      </c>
    </row>
    <row r="35" spans="1:9" ht="15" customHeight="1" thickBot="1" x14ac:dyDescent="0.25">
      <c r="A35" s="97" t="s">
        <v>66</v>
      </c>
      <c r="B35" s="32">
        <v>91652000520</v>
      </c>
      <c r="C35" s="32">
        <v>3113</v>
      </c>
      <c r="D35" s="147">
        <v>18975</v>
      </c>
      <c r="E35" s="147">
        <v>17</v>
      </c>
      <c r="F35" s="147">
        <v>6799</v>
      </c>
      <c r="G35" s="147">
        <v>281</v>
      </c>
      <c r="H35" s="148">
        <f t="shared" si="4"/>
        <v>26072</v>
      </c>
      <c r="I35" s="172">
        <v>47.46</v>
      </c>
    </row>
    <row r="36" spans="1:9" ht="19.5" customHeight="1" thickBot="1" x14ac:dyDescent="0.25">
      <c r="A36" s="85" t="s">
        <v>67</v>
      </c>
      <c r="B36" s="35"/>
      <c r="C36" s="36"/>
      <c r="D36" s="151">
        <f t="shared" ref="D36:I36" si="5">SUM(D26:D35)</f>
        <v>268865</v>
      </c>
      <c r="E36" s="151">
        <f t="shared" si="5"/>
        <v>887</v>
      </c>
      <c r="F36" s="151">
        <f t="shared" si="5"/>
        <v>96555</v>
      </c>
      <c r="G36" s="151">
        <f t="shared" si="5"/>
        <v>5739</v>
      </c>
      <c r="H36" s="151">
        <f t="shared" si="5"/>
        <v>372046</v>
      </c>
      <c r="I36" s="174">
        <f t="shared" si="5"/>
        <v>630.33000000000004</v>
      </c>
    </row>
    <row r="37" spans="1:9" ht="19.5" customHeight="1" x14ac:dyDescent="0.2">
      <c r="A37" s="75" t="s">
        <v>189</v>
      </c>
      <c r="B37" s="17"/>
      <c r="C37" s="17"/>
      <c r="D37" s="152"/>
      <c r="E37" s="152"/>
      <c r="F37" s="152"/>
      <c r="G37" s="152"/>
      <c r="H37" s="153"/>
      <c r="I37" s="175"/>
    </row>
    <row r="38" spans="1:9" ht="16.5" customHeight="1" x14ac:dyDescent="0.2">
      <c r="A38" s="97" t="s">
        <v>379</v>
      </c>
      <c r="B38" s="32">
        <v>91652000532</v>
      </c>
      <c r="C38" s="32">
        <v>3113</v>
      </c>
      <c r="D38" s="147">
        <v>25196</v>
      </c>
      <c r="E38" s="147">
        <v>70</v>
      </c>
      <c r="F38" s="147">
        <v>9044</v>
      </c>
      <c r="G38" s="147">
        <v>616</v>
      </c>
      <c r="H38" s="148">
        <f t="shared" ref="H38:H58" si="6">D38+E38+F38+G38</f>
        <v>34926</v>
      </c>
      <c r="I38" s="172">
        <v>56.25</v>
      </c>
    </row>
    <row r="39" spans="1:9" ht="15.75" customHeight="1" x14ac:dyDescent="0.2">
      <c r="A39" s="238" t="s">
        <v>574</v>
      </c>
      <c r="B39" s="32">
        <v>91652000544</v>
      </c>
      <c r="C39" s="32">
        <v>3113</v>
      </c>
      <c r="D39" s="147">
        <v>27100</v>
      </c>
      <c r="E39" s="147">
        <v>100</v>
      </c>
      <c r="F39" s="147">
        <v>9736</v>
      </c>
      <c r="G39" s="147">
        <v>650</v>
      </c>
      <c r="H39" s="148">
        <f t="shared" si="6"/>
        <v>37586</v>
      </c>
      <c r="I39" s="172">
        <v>61.92</v>
      </c>
    </row>
    <row r="40" spans="1:9" ht="16.5" customHeight="1" x14ac:dyDescent="0.2">
      <c r="A40" s="119" t="s">
        <v>68</v>
      </c>
      <c r="B40" s="32">
        <v>91652000543</v>
      </c>
      <c r="C40" s="32">
        <v>3113</v>
      </c>
      <c r="D40" s="147">
        <v>30287</v>
      </c>
      <c r="E40" s="147">
        <v>90</v>
      </c>
      <c r="F40" s="147">
        <v>10873</v>
      </c>
      <c r="G40" s="147">
        <v>741</v>
      </c>
      <c r="H40" s="148">
        <f t="shared" si="6"/>
        <v>41991</v>
      </c>
      <c r="I40" s="172">
        <v>64.900000000000006</v>
      </c>
    </row>
    <row r="41" spans="1:9" ht="16.5" customHeight="1" x14ac:dyDescent="0.2">
      <c r="A41" s="97" t="s">
        <v>380</v>
      </c>
      <c r="B41" s="32">
        <v>91652000535</v>
      </c>
      <c r="C41" s="32">
        <v>3113</v>
      </c>
      <c r="D41" s="147">
        <v>28122</v>
      </c>
      <c r="E41" s="147">
        <v>130</v>
      </c>
      <c r="F41" s="147">
        <v>10112</v>
      </c>
      <c r="G41" s="147">
        <v>702</v>
      </c>
      <c r="H41" s="148">
        <f t="shared" si="6"/>
        <v>39066</v>
      </c>
      <c r="I41" s="172">
        <v>63.19</v>
      </c>
    </row>
    <row r="42" spans="1:9" ht="16.5" customHeight="1" x14ac:dyDescent="0.2">
      <c r="A42" s="97" t="s">
        <v>69</v>
      </c>
      <c r="B42" s="32">
        <v>91652000534</v>
      </c>
      <c r="C42" s="32">
        <v>3113</v>
      </c>
      <c r="D42" s="147">
        <v>18676</v>
      </c>
      <c r="E42" s="147">
        <v>130</v>
      </c>
      <c r="F42" s="147">
        <v>6730</v>
      </c>
      <c r="G42" s="147">
        <v>439</v>
      </c>
      <c r="H42" s="148">
        <f t="shared" si="6"/>
        <v>25975</v>
      </c>
      <c r="I42" s="172">
        <v>43.01</v>
      </c>
    </row>
    <row r="43" spans="1:9" ht="16.5" customHeight="1" x14ac:dyDescent="0.2">
      <c r="A43" s="97" t="s">
        <v>70</v>
      </c>
      <c r="B43" s="32">
        <v>91652000551</v>
      </c>
      <c r="C43" s="32">
        <v>3113</v>
      </c>
      <c r="D43" s="147">
        <v>33499</v>
      </c>
      <c r="E43" s="147">
        <v>203</v>
      </c>
      <c r="F43" s="147">
        <v>12061</v>
      </c>
      <c r="G43" s="147">
        <v>817</v>
      </c>
      <c r="H43" s="148">
        <f t="shared" si="6"/>
        <v>46580</v>
      </c>
      <c r="I43" s="172">
        <v>75.180000000000007</v>
      </c>
    </row>
    <row r="44" spans="1:9" ht="25.5" x14ac:dyDescent="0.2">
      <c r="A44" s="97" t="s">
        <v>539</v>
      </c>
      <c r="B44" s="32">
        <v>91652001547</v>
      </c>
      <c r="C44" s="32">
        <v>3113</v>
      </c>
      <c r="D44" s="147">
        <v>24499</v>
      </c>
      <c r="E44" s="147">
        <v>250</v>
      </c>
      <c r="F44" s="147">
        <v>8855</v>
      </c>
      <c r="G44" s="147">
        <v>598</v>
      </c>
      <c r="H44" s="148">
        <f t="shared" si="6"/>
        <v>34202</v>
      </c>
      <c r="I44" s="172">
        <v>52.83</v>
      </c>
    </row>
    <row r="45" spans="1:9" ht="16.5" customHeight="1" x14ac:dyDescent="0.2">
      <c r="A45" s="97" t="s">
        <v>71</v>
      </c>
      <c r="B45" s="32">
        <v>91652000549</v>
      </c>
      <c r="C45" s="32">
        <v>3113</v>
      </c>
      <c r="D45" s="147">
        <v>41714</v>
      </c>
      <c r="E45" s="147">
        <v>154</v>
      </c>
      <c r="F45" s="147">
        <v>14986</v>
      </c>
      <c r="G45" s="147">
        <v>898</v>
      </c>
      <c r="H45" s="148">
        <f t="shared" si="6"/>
        <v>57752</v>
      </c>
      <c r="I45" s="172">
        <v>90.15</v>
      </c>
    </row>
    <row r="46" spans="1:9" ht="25.5" x14ac:dyDescent="0.2">
      <c r="A46" s="97" t="s">
        <v>72</v>
      </c>
      <c r="B46" s="32">
        <v>91652000537</v>
      </c>
      <c r="C46" s="32">
        <v>3113</v>
      </c>
      <c r="D46" s="147">
        <v>34263</v>
      </c>
      <c r="E46" s="147">
        <v>135</v>
      </c>
      <c r="F46" s="147">
        <v>12312</v>
      </c>
      <c r="G46" s="147">
        <v>625</v>
      </c>
      <c r="H46" s="148">
        <f t="shared" si="6"/>
        <v>47335</v>
      </c>
      <c r="I46" s="172">
        <v>78.069999999999993</v>
      </c>
    </row>
    <row r="47" spans="1:9" ht="16.5" customHeight="1" x14ac:dyDescent="0.2">
      <c r="A47" s="97" t="s">
        <v>73</v>
      </c>
      <c r="B47" s="32">
        <v>91652000554</v>
      </c>
      <c r="C47" s="32">
        <v>3113</v>
      </c>
      <c r="D47" s="147">
        <v>15017</v>
      </c>
      <c r="E47" s="147">
        <v>60</v>
      </c>
      <c r="F47" s="147">
        <v>5396</v>
      </c>
      <c r="G47" s="147">
        <v>322</v>
      </c>
      <c r="H47" s="148">
        <f t="shared" si="6"/>
        <v>20795</v>
      </c>
      <c r="I47" s="172">
        <v>34.64</v>
      </c>
    </row>
    <row r="48" spans="1:9" ht="16.5" customHeight="1" x14ac:dyDescent="0.2">
      <c r="A48" s="97" t="s">
        <v>74</v>
      </c>
      <c r="B48" s="32">
        <v>91652000547</v>
      </c>
      <c r="C48" s="32">
        <v>3113</v>
      </c>
      <c r="D48" s="147">
        <v>26201</v>
      </c>
      <c r="E48" s="147">
        <v>100</v>
      </c>
      <c r="F48" s="147">
        <v>9414</v>
      </c>
      <c r="G48" s="147">
        <v>546</v>
      </c>
      <c r="H48" s="148">
        <f t="shared" si="6"/>
        <v>36261</v>
      </c>
      <c r="I48" s="172">
        <v>61.96</v>
      </c>
    </row>
    <row r="49" spans="1:9" ht="16.5" customHeight="1" x14ac:dyDescent="0.2">
      <c r="A49" s="97" t="s">
        <v>75</v>
      </c>
      <c r="B49" s="32">
        <v>91652000553</v>
      </c>
      <c r="C49" s="32">
        <v>3113</v>
      </c>
      <c r="D49" s="147">
        <v>21916</v>
      </c>
      <c r="E49" s="147">
        <v>121</v>
      </c>
      <c r="F49" s="147">
        <v>7887</v>
      </c>
      <c r="G49" s="147">
        <v>526</v>
      </c>
      <c r="H49" s="148">
        <f t="shared" si="6"/>
        <v>30450</v>
      </c>
      <c r="I49" s="172">
        <v>49.21</v>
      </c>
    </row>
    <row r="50" spans="1:9" ht="16.5" customHeight="1" x14ac:dyDescent="0.2">
      <c r="A50" s="97" t="s">
        <v>76</v>
      </c>
      <c r="B50" s="32">
        <v>91652000538</v>
      </c>
      <c r="C50" s="32">
        <v>3113</v>
      </c>
      <c r="D50" s="147">
        <v>25936</v>
      </c>
      <c r="E50" s="147">
        <v>60</v>
      </c>
      <c r="F50" s="147">
        <v>9305</v>
      </c>
      <c r="G50" s="147">
        <v>523</v>
      </c>
      <c r="H50" s="148">
        <f t="shared" si="6"/>
        <v>35824</v>
      </c>
      <c r="I50" s="172">
        <v>62.03</v>
      </c>
    </row>
    <row r="51" spans="1:9" ht="25.5" x14ac:dyDescent="0.2">
      <c r="A51" s="97" t="s">
        <v>77</v>
      </c>
      <c r="B51" s="32">
        <v>91652000542</v>
      </c>
      <c r="C51" s="32">
        <v>3113</v>
      </c>
      <c r="D51" s="147">
        <v>17416</v>
      </c>
      <c r="E51" s="147">
        <v>40</v>
      </c>
      <c r="F51" s="147">
        <v>6248</v>
      </c>
      <c r="G51" s="147">
        <v>384</v>
      </c>
      <c r="H51" s="148">
        <f t="shared" si="6"/>
        <v>24088</v>
      </c>
      <c r="I51" s="172">
        <v>39.14</v>
      </c>
    </row>
    <row r="52" spans="1:9" ht="16.5" customHeight="1" x14ac:dyDescent="0.2">
      <c r="A52" s="97" t="s">
        <v>78</v>
      </c>
      <c r="B52" s="32">
        <v>91652000552</v>
      </c>
      <c r="C52" s="32">
        <v>3113</v>
      </c>
      <c r="D52" s="147">
        <v>21486</v>
      </c>
      <c r="E52" s="147">
        <v>160</v>
      </c>
      <c r="F52" s="147">
        <v>7746</v>
      </c>
      <c r="G52" s="147">
        <v>424</v>
      </c>
      <c r="H52" s="148">
        <f t="shared" si="6"/>
        <v>29816</v>
      </c>
      <c r="I52" s="172">
        <v>51.67</v>
      </c>
    </row>
    <row r="53" spans="1:9" ht="16.5" customHeight="1" x14ac:dyDescent="0.2">
      <c r="A53" s="97" t="s">
        <v>429</v>
      </c>
      <c r="B53" s="32">
        <v>91652000545</v>
      </c>
      <c r="C53" s="32">
        <v>3113</v>
      </c>
      <c r="D53" s="147">
        <v>38050</v>
      </c>
      <c r="E53" s="147">
        <v>150</v>
      </c>
      <c r="F53" s="147">
        <v>13672</v>
      </c>
      <c r="G53" s="147">
        <v>760</v>
      </c>
      <c r="H53" s="148">
        <f t="shared" si="6"/>
        <v>52632</v>
      </c>
      <c r="I53" s="172">
        <v>91.49</v>
      </c>
    </row>
    <row r="54" spans="1:9" ht="16.5" customHeight="1" x14ac:dyDescent="0.2">
      <c r="A54" s="97" t="s">
        <v>79</v>
      </c>
      <c r="B54" s="32">
        <v>91652000546</v>
      </c>
      <c r="C54" s="32">
        <v>3113</v>
      </c>
      <c r="D54" s="147">
        <v>12956</v>
      </c>
      <c r="E54" s="147">
        <v>100</v>
      </c>
      <c r="F54" s="147">
        <v>4672</v>
      </c>
      <c r="G54" s="147">
        <v>263</v>
      </c>
      <c r="H54" s="148">
        <f t="shared" si="6"/>
        <v>17991</v>
      </c>
      <c r="I54" s="172">
        <v>30.19</v>
      </c>
    </row>
    <row r="55" spans="1:9" ht="16.5" customHeight="1" x14ac:dyDescent="0.2">
      <c r="A55" s="97" t="s">
        <v>80</v>
      </c>
      <c r="B55" s="32">
        <v>91652000550</v>
      </c>
      <c r="C55" s="32">
        <v>3113</v>
      </c>
      <c r="D55" s="147">
        <v>21101</v>
      </c>
      <c r="E55" s="147">
        <v>100</v>
      </c>
      <c r="F55" s="147">
        <v>7588</v>
      </c>
      <c r="G55" s="147">
        <v>424</v>
      </c>
      <c r="H55" s="148">
        <f t="shared" si="6"/>
        <v>29213</v>
      </c>
      <c r="I55" s="172">
        <v>50.13</v>
      </c>
    </row>
    <row r="56" spans="1:9" ht="16.5" customHeight="1" x14ac:dyDescent="0.2">
      <c r="A56" s="97" t="s">
        <v>248</v>
      </c>
      <c r="B56" s="32">
        <v>91652000548</v>
      </c>
      <c r="C56" s="32">
        <v>3113</v>
      </c>
      <c r="D56" s="147">
        <v>27971</v>
      </c>
      <c r="E56" s="147">
        <v>80</v>
      </c>
      <c r="F56" s="147">
        <v>10041</v>
      </c>
      <c r="G56" s="147">
        <v>538</v>
      </c>
      <c r="H56" s="148">
        <f t="shared" si="6"/>
        <v>38630</v>
      </c>
      <c r="I56" s="172">
        <v>70.94</v>
      </c>
    </row>
    <row r="57" spans="1:9" ht="16.5" customHeight="1" x14ac:dyDescent="0.2">
      <c r="A57" s="97" t="s">
        <v>81</v>
      </c>
      <c r="B57" s="32">
        <v>91652000541</v>
      </c>
      <c r="C57" s="32">
        <v>3113</v>
      </c>
      <c r="D57" s="147">
        <v>19140</v>
      </c>
      <c r="E57" s="147">
        <v>254</v>
      </c>
      <c r="F57" s="147">
        <v>6938</v>
      </c>
      <c r="G57" s="147">
        <v>451</v>
      </c>
      <c r="H57" s="148">
        <f t="shared" si="6"/>
        <v>26783</v>
      </c>
      <c r="I57" s="172">
        <v>43.95</v>
      </c>
    </row>
    <row r="58" spans="1:9" ht="16.5" customHeight="1" x14ac:dyDescent="0.2">
      <c r="A58" s="97" t="s">
        <v>82</v>
      </c>
      <c r="B58" s="32">
        <v>91652000539</v>
      </c>
      <c r="C58" s="32">
        <v>3113</v>
      </c>
      <c r="D58" s="147">
        <v>26779</v>
      </c>
      <c r="E58" s="147">
        <v>272</v>
      </c>
      <c r="F58" s="147">
        <v>9679</v>
      </c>
      <c r="G58" s="147">
        <v>582</v>
      </c>
      <c r="H58" s="148">
        <f t="shared" si="6"/>
        <v>37312</v>
      </c>
      <c r="I58" s="172">
        <v>62.28</v>
      </c>
    </row>
    <row r="59" spans="1:9" ht="19.5" customHeight="1" x14ac:dyDescent="0.2">
      <c r="A59" s="93" t="s">
        <v>51</v>
      </c>
      <c r="B59" s="25"/>
      <c r="C59" s="25"/>
      <c r="D59" s="157"/>
      <c r="E59" s="157"/>
      <c r="F59" s="157"/>
      <c r="G59" s="157"/>
      <c r="H59" s="158"/>
      <c r="I59" s="176"/>
    </row>
    <row r="60" spans="1:9" ht="16.5" customHeight="1" thickBot="1" x14ac:dyDescent="0.25">
      <c r="A60" s="97" t="s">
        <v>381</v>
      </c>
      <c r="B60" s="32">
        <v>91652000679</v>
      </c>
      <c r="C60" s="32">
        <v>3113</v>
      </c>
      <c r="D60" s="147">
        <v>37219</v>
      </c>
      <c r="E60" s="147">
        <v>781</v>
      </c>
      <c r="F60" s="147">
        <v>13588</v>
      </c>
      <c r="G60" s="147">
        <v>849</v>
      </c>
      <c r="H60" s="148">
        <f>D60+E60+F60+G60</f>
        <v>52437</v>
      </c>
      <c r="I60" s="172">
        <v>85.21</v>
      </c>
    </row>
    <row r="61" spans="1:9" ht="19.5" customHeight="1" thickBot="1" x14ac:dyDescent="0.25">
      <c r="A61" s="85" t="s">
        <v>83</v>
      </c>
      <c r="B61" s="35"/>
      <c r="C61" s="36"/>
      <c r="D61" s="151">
        <f t="shared" ref="D61:I61" si="7">SUM(D38:D60)</f>
        <v>574544</v>
      </c>
      <c r="E61" s="151">
        <f t="shared" si="7"/>
        <v>3540</v>
      </c>
      <c r="F61" s="151">
        <f t="shared" si="7"/>
        <v>206883</v>
      </c>
      <c r="G61" s="151">
        <f t="shared" si="7"/>
        <v>12678</v>
      </c>
      <c r="H61" s="151">
        <f t="shared" si="7"/>
        <v>797645</v>
      </c>
      <c r="I61" s="174">
        <f t="shared" si="7"/>
        <v>1318.3400000000001</v>
      </c>
    </row>
    <row r="62" spans="1:9" ht="19.5" customHeight="1" x14ac:dyDescent="0.2">
      <c r="A62" s="75" t="s">
        <v>190</v>
      </c>
      <c r="B62" s="17"/>
      <c r="C62" s="17"/>
      <c r="D62" s="152"/>
      <c r="E62" s="152"/>
      <c r="F62" s="152"/>
      <c r="G62" s="152"/>
      <c r="H62" s="153"/>
      <c r="I62" s="175"/>
    </row>
    <row r="63" spans="1:9" ht="25.5" x14ac:dyDescent="0.2">
      <c r="A63" s="97" t="s">
        <v>562</v>
      </c>
      <c r="B63" s="32">
        <v>91652000556</v>
      </c>
      <c r="C63" s="32">
        <v>3113</v>
      </c>
      <c r="D63" s="147">
        <v>13857</v>
      </c>
      <c r="E63" s="147">
        <v>40</v>
      </c>
      <c r="F63" s="147">
        <v>4974</v>
      </c>
      <c r="G63" s="147">
        <v>263</v>
      </c>
      <c r="H63" s="148">
        <f t="shared" ref="H63:H75" si="8">D63+E63+F63+G63</f>
        <v>19134</v>
      </c>
      <c r="I63" s="172">
        <v>31.73</v>
      </c>
    </row>
    <row r="64" spans="1:9" ht="25.5" x14ac:dyDescent="0.2">
      <c r="A64" s="97" t="s">
        <v>563</v>
      </c>
      <c r="B64" s="32">
        <v>91652000566</v>
      </c>
      <c r="C64" s="32">
        <v>3113</v>
      </c>
      <c r="D64" s="147">
        <v>28717</v>
      </c>
      <c r="E64" s="147">
        <v>160</v>
      </c>
      <c r="F64" s="147">
        <v>10335</v>
      </c>
      <c r="G64" s="147">
        <v>697</v>
      </c>
      <c r="H64" s="148">
        <f t="shared" si="8"/>
        <v>39909</v>
      </c>
      <c r="I64" s="172">
        <v>62.09</v>
      </c>
    </row>
    <row r="65" spans="1:9" ht="25.5" x14ac:dyDescent="0.2">
      <c r="A65" s="97" t="s">
        <v>564</v>
      </c>
      <c r="B65" s="32">
        <v>91652000555</v>
      </c>
      <c r="C65" s="32">
        <v>3113</v>
      </c>
      <c r="D65" s="147">
        <v>16427</v>
      </c>
      <c r="E65" s="147">
        <v>100</v>
      </c>
      <c r="F65" s="147">
        <v>5915</v>
      </c>
      <c r="G65" s="147">
        <v>227</v>
      </c>
      <c r="H65" s="148">
        <f t="shared" si="8"/>
        <v>22669</v>
      </c>
      <c r="I65" s="172">
        <v>41.7</v>
      </c>
    </row>
    <row r="66" spans="1:9" ht="25.5" x14ac:dyDescent="0.2">
      <c r="A66" s="97" t="s">
        <v>565</v>
      </c>
      <c r="B66" s="32">
        <v>91652000557</v>
      </c>
      <c r="C66" s="32">
        <v>3113</v>
      </c>
      <c r="D66" s="147">
        <v>37171</v>
      </c>
      <c r="E66" s="147">
        <v>242</v>
      </c>
      <c r="F66" s="147">
        <v>13389</v>
      </c>
      <c r="G66" s="147">
        <v>784</v>
      </c>
      <c r="H66" s="148">
        <f t="shared" si="8"/>
        <v>51586</v>
      </c>
      <c r="I66" s="172">
        <v>88.69</v>
      </c>
    </row>
    <row r="67" spans="1:9" ht="25.5" x14ac:dyDescent="0.2">
      <c r="A67" s="97" t="s">
        <v>566</v>
      </c>
      <c r="B67" s="32">
        <v>91652000567</v>
      </c>
      <c r="C67" s="32">
        <v>3113</v>
      </c>
      <c r="D67" s="147">
        <v>22926</v>
      </c>
      <c r="E67" s="147">
        <v>41</v>
      </c>
      <c r="F67" s="147">
        <v>8221</v>
      </c>
      <c r="G67" s="147">
        <v>356</v>
      </c>
      <c r="H67" s="148">
        <f t="shared" si="8"/>
        <v>31544</v>
      </c>
      <c r="I67" s="172">
        <v>56.06</v>
      </c>
    </row>
    <row r="68" spans="1:9" ht="16.5" customHeight="1" x14ac:dyDescent="0.2">
      <c r="A68" s="97" t="s">
        <v>567</v>
      </c>
      <c r="B68" s="32">
        <v>91652000563</v>
      </c>
      <c r="C68" s="32">
        <v>3113</v>
      </c>
      <c r="D68" s="147">
        <v>29478</v>
      </c>
      <c r="E68" s="147">
        <v>70</v>
      </c>
      <c r="F68" s="147">
        <v>10577</v>
      </c>
      <c r="G68" s="147">
        <v>685</v>
      </c>
      <c r="H68" s="148">
        <f t="shared" si="8"/>
        <v>40810</v>
      </c>
      <c r="I68" s="172">
        <v>68.83</v>
      </c>
    </row>
    <row r="69" spans="1:9" ht="16.5" customHeight="1" x14ac:dyDescent="0.2">
      <c r="A69" s="97" t="s">
        <v>542</v>
      </c>
      <c r="B69" s="32">
        <v>91652001548</v>
      </c>
      <c r="C69" s="32">
        <v>3113</v>
      </c>
      <c r="D69" s="147">
        <v>9336</v>
      </c>
      <c r="E69" s="147">
        <v>10</v>
      </c>
      <c r="F69" s="147">
        <v>3346</v>
      </c>
      <c r="G69" s="147">
        <v>205</v>
      </c>
      <c r="H69" s="148">
        <f t="shared" si="8"/>
        <v>12897</v>
      </c>
      <c r="I69" s="172">
        <v>23.15</v>
      </c>
    </row>
    <row r="70" spans="1:9" ht="16.5" customHeight="1" x14ac:dyDescent="0.2">
      <c r="A70" s="97" t="s">
        <v>568</v>
      </c>
      <c r="B70" s="32">
        <v>91652000564</v>
      </c>
      <c r="C70" s="32">
        <v>3117</v>
      </c>
      <c r="D70" s="147">
        <v>11967</v>
      </c>
      <c r="E70" s="147">
        <v>45</v>
      </c>
      <c r="F70" s="147">
        <v>4299</v>
      </c>
      <c r="G70" s="147">
        <v>312</v>
      </c>
      <c r="H70" s="148">
        <f t="shared" si="8"/>
        <v>16623</v>
      </c>
      <c r="I70" s="172">
        <v>26.17</v>
      </c>
    </row>
    <row r="71" spans="1:9" ht="25.5" x14ac:dyDescent="0.2">
      <c r="A71" s="97" t="s">
        <v>569</v>
      </c>
      <c r="B71" s="32">
        <v>91652000558</v>
      </c>
      <c r="C71" s="32">
        <v>3113</v>
      </c>
      <c r="D71" s="147">
        <v>20342</v>
      </c>
      <c r="E71" s="147">
        <v>180</v>
      </c>
      <c r="F71" s="147">
        <v>7343</v>
      </c>
      <c r="G71" s="147">
        <v>348</v>
      </c>
      <c r="H71" s="148">
        <f t="shared" si="8"/>
        <v>28213</v>
      </c>
      <c r="I71" s="172">
        <v>50.63</v>
      </c>
    </row>
    <row r="72" spans="1:9" ht="25.5" x14ac:dyDescent="0.2">
      <c r="A72" s="97" t="s">
        <v>570</v>
      </c>
      <c r="B72" s="32">
        <v>91652000565</v>
      </c>
      <c r="C72" s="32">
        <v>3113</v>
      </c>
      <c r="D72" s="147">
        <v>27212</v>
      </c>
      <c r="E72" s="147">
        <v>100</v>
      </c>
      <c r="F72" s="147">
        <v>9776</v>
      </c>
      <c r="G72" s="147">
        <v>537</v>
      </c>
      <c r="H72" s="148">
        <f t="shared" si="8"/>
        <v>37625</v>
      </c>
      <c r="I72" s="172">
        <v>64.67</v>
      </c>
    </row>
    <row r="73" spans="1:9" ht="25.5" x14ac:dyDescent="0.2">
      <c r="A73" s="97" t="s">
        <v>571</v>
      </c>
      <c r="B73" s="32">
        <v>91652000569</v>
      </c>
      <c r="C73" s="32">
        <v>3113</v>
      </c>
      <c r="D73" s="147">
        <v>22867</v>
      </c>
      <c r="E73" s="147">
        <v>70</v>
      </c>
      <c r="F73" s="147">
        <v>8210</v>
      </c>
      <c r="G73" s="147">
        <v>449</v>
      </c>
      <c r="H73" s="148">
        <f t="shared" si="8"/>
        <v>31596</v>
      </c>
      <c r="I73" s="172">
        <v>54.74</v>
      </c>
    </row>
    <row r="74" spans="1:9" ht="25.5" x14ac:dyDescent="0.2">
      <c r="A74" s="97" t="s">
        <v>572</v>
      </c>
      <c r="B74" s="32">
        <v>91652000570</v>
      </c>
      <c r="C74" s="32">
        <v>3113</v>
      </c>
      <c r="D74" s="147">
        <v>56269</v>
      </c>
      <c r="E74" s="147">
        <v>40</v>
      </c>
      <c r="F74" s="147">
        <v>20158</v>
      </c>
      <c r="G74" s="147">
        <v>1152</v>
      </c>
      <c r="H74" s="148">
        <f t="shared" si="8"/>
        <v>77619</v>
      </c>
      <c r="I74" s="172">
        <v>132.58000000000001</v>
      </c>
    </row>
    <row r="75" spans="1:9" ht="25.5" x14ac:dyDescent="0.2">
      <c r="A75" s="97" t="s">
        <v>573</v>
      </c>
      <c r="B75" s="32">
        <v>91652000559</v>
      </c>
      <c r="C75" s="32">
        <v>3113</v>
      </c>
      <c r="D75" s="147">
        <v>34285</v>
      </c>
      <c r="E75" s="147">
        <v>215</v>
      </c>
      <c r="F75" s="147">
        <v>12347</v>
      </c>
      <c r="G75" s="147">
        <v>734</v>
      </c>
      <c r="H75" s="148">
        <f t="shared" si="8"/>
        <v>47581</v>
      </c>
      <c r="I75" s="172">
        <v>79.98</v>
      </c>
    </row>
    <row r="76" spans="1:9" ht="19.5" customHeight="1" x14ac:dyDescent="0.2">
      <c r="A76" s="93" t="s">
        <v>309</v>
      </c>
      <c r="B76" s="25"/>
      <c r="C76" s="25"/>
      <c r="D76" s="157"/>
      <c r="E76" s="157"/>
      <c r="F76" s="157"/>
      <c r="G76" s="157"/>
      <c r="H76" s="158"/>
      <c r="I76" s="176"/>
    </row>
    <row r="77" spans="1:9" ht="16.5" customHeight="1" thickBot="1" x14ac:dyDescent="0.25">
      <c r="A77" s="120" t="s">
        <v>84</v>
      </c>
      <c r="B77" s="34">
        <v>91652000687</v>
      </c>
      <c r="C77" s="34">
        <v>3113</v>
      </c>
      <c r="D77" s="147">
        <v>25190</v>
      </c>
      <c r="E77" s="147">
        <v>200</v>
      </c>
      <c r="F77" s="147">
        <v>9086</v>
      </c>
      <c r="G77" s="147">
        <v>473</v>
      </c>
      <c r="H77" s="148">
        <f>D77+E77+F77+G77</f>
        <v>34949</v>
      </c>
      <c r="I77" s="172">
        <v>63.21</v>
      </c>
    </row>
    <row r="78" spans="1:9" ht="19.5" customHeight="1" thickBot="1" x14ac:dyDescent="0.25">
      <c r="A78" s="85" t="s">
        <v>85</v>
      </c>
      <c r="B78" s="35"/>
      <c r="C78" s="36"/>
      <c r="D78" s="151">
        <f t="shared" ref="D78:I78" si="9">SUM(D63:D77)</f>
        <v>356044</v>
      </c>
      <c r="E78" s="151">
        <f t="shared" si="9"/>
        <v>1513</v>
      </c>
      <c r="F78" s="151">
        <f t="shared" si="9"/>
        <v>127976</v>
      </c>
      <c r="G78" s="151">
        <f t="shared" si="9"/>
        <v>7222</v>
      </c>
      <c r="H78" s="151">
        <f t="shared" si="9"/>
        <v>492755</v>
      </c>
      <c r="I78" s="174">
        <f t="shared" si="9"/>
        <v>844.23</v>
      </c>
    </row>
    <row r="79" spans="1:9" ht="19.5" customHeight="1" x14ac:dyDescent="0.2">
      <c r="A79" s="75" t="s">
        <v>192</v>
      </c>
      <c r="B79" s="17"/>
      <c r="C79" s="17"/>
      <c r="D79" s="152"/>
      <c r="E79" s="152"/>
      <c r="F79" s="152"/>
      <c r="G79" s="152"/>
      <c r="H79" s="153"/>
      <c r="I79" s="175"/>
    </row>
    <row r="80" spans="1:9" ht="16.5" customHeight="1" x14ac:dyDescent="0.2">
      <c r="A80" s="97" t="s">
        <v>86</v>
      </c>
      <c r="B80" s="32">
        <v>91652000579</v>
      </c>
      <c r="C80" s="32">
        <v>3113</v>
      </c>
      <c r="D80" s="147">
        <v>44403</v>
      </c>
      <c r="E80" s="147">
        <v>37</v>
      </c>
      <c r="F80" s="147">
        <v>15909</v>
      </c>
      <c r="G80" s="147">
        <v>923</v>
      </c>
      <c r="H80" s="148">
        <f t="shared" ref="H80:H94" si="10">D80+E80+F80+G80</f>
        <v>61272</v>
      </c>
      <c r="I80" s="172">
        <v>104.36</v>
      </c>
    </row>
    <row r="81" spans="1:12" ht="16.5" customHeight="1" x14ac:dyDescent="0.2">
      <c r="A81" s="97" t="s">
        <v>87</v>
      </c>
      <c r="B81" s="32">
        <v>91652000585</v>
      </c>
      <c r="C81" s="32">
        <v>3113</v>
      </c>
      <c r="D81" s="147">
        <v>29779</v>
      </c>
      <c r="E81" s="147">
        <v>206</v>
      </c>
      <c r="F81" s="147">
        <v>10731</v>
      </c>
      <c r="G81" s="147">
        <v>671</v>
      </c>
      <c r="H81" s="148">
        <f t="shared" si="10"/>
        <v>41387</v>
      </c>
      <c r="I81" s="172">
        <v>67.05</v>
      </c>
    </row>
    <row r="82" spans="1:12" s="15" customFormat="1" ht="16.5" customHeight="1" x14ac:dyDescent="0.2">
      <c r="A82" s="97" t="s">
        <v>382</v>
      </c>
      <c r="B82" s="37">
        <v>91652000571</v>
      </c>
      <c r="C82" s="37">
        <v>3113</v>
      </c>
      <c r="D82" s="123">
        <v>38496</v>
      </c>
      <c r="E82" s="123">
        <v>95</v>
      </c>
      <c r="F82" s="123">
        <v>13814</v>
      </c>
      <c r="G82" s="123">
        <v>809</v>
      </c>
      <c r="H82" s="156">
        <f t="shared" si="10"/>
        <v>53214</v>
      </c>
      <c r="I82" s="126">
        <v>88.93</v>
      </c>
      <c r="L82" s="7"/>
    </row>
    <row r="83" spans="1:12" ht="25.5" x14ac:dyDescent="0.2">
      <c r="A83" s="97" t="s">
        <v>88</v>
      </c>
      <c r="B83" s="32">
        <v>91652000584</v>
      </c>
      <c r="C83" s="32">
        <v>3113</v>
      </c>
      <c r="D83" s="147">
        <v>31961</v>
      </c>
      <c r="E83" s="147">
        <v>150</v>
      </c>
      <c r="F83" s="147">
        <v>11493</v>
      </c>
      <c r="G83" s="147">
        <v>549</v>
      </c>
      <c r="H83" s="148">
        <f t="shared" si="10"/>
        <v>44153</v>
      </c>
      <c r="I83" s="172">
        <v>80.31</v>
      </c>
    </row>
    <row r="84" spans="1:12" ht="16.5" customHeight="1" x14ac:dyDescent="0.2">
      <c r="A84" s="97" t="s">
        <v>464</v>
      </c>
      <c r="B84" s="32">
        <v>91652000574</v>
      </c>
      <c r="C84" s="32">
        <v>3113</v>
      </c>
      <c r="D84" s="147">
        <v>38697</v>
      </c>
      <c r="E84" s="147">
        <v>270</v>
      </c>
      <c r="F84" s="147">
        <v>13945</v>
      </c>
      <c r="G84" s="147">
        <v>787</v>
      </c>
      <c r="H84" s="148">
        <f t="shared" si="10"/>
        <v>53699</v>
      </c>
      <c r="I84" s="172">
        <v>95.7</v>
      </c>
    </row>
    <row r="85" spans="1:12" ht="16.5" customHeight="1" x14ac:dyDescent="0.2">
      <c r="A85" s="97" t="s">
        <v>533</v>
      </c>
      <c r="B85" s="32">
        <v>91652000587</v>
      </c>
      <c r="C85" s="32">
        <v>3113</v>
      </c>
      <c r="D85" s="147">
        <v>30740</v>
      </c>
      <c r="E85" s="147">
        <v>326</v>
      </c>
      <c r="F85" s="147">
        <v>11115</v>
      </c>
      <c r="G85" s="147">
        <v>634</v>
      </c>
      <c r="H85" s="148">
        <f t="shared" si="10"/>
        <v>42815</v>
      </c>
      <c r="I85" s="172">
        <v>69.78</v>
      </c>
    </row>
    <row r="86" spans="1:12" ht="16.5" customHeight="1" x14ac:dyDescent="0.2">
      <c r="A86" s="97" t="s">
        <v>89</v>
      </c>
      <c r="B86" s="32">
        <v>91652000581</v>
      </c>
      <c r="C86" s="32">
        <v>3113</v>
      </c>
      <c r="D86" s="147">
        <v>32729</v>
      </c>
      <c r="E86" s="147">
        <v>180</v>
      </c>
      <c r="F86" s="147">
        <v>11778</v>
      </c>
      <c r="G86" s="147">
        <v>739</v>
      </c>
      <c r="H86" s="148">
        <f t="shared" si="10"/>
        <v>45426</v>
      </c>
      <c r="I86" s="172">
        <v>76.63</v>
      </c>
    </row>
    <row r="87" spans="1:12" ht="16.5" customHeight="1" x14ac:dyDescent="0.2">
      <c r="A87" s="97" t="s">
        <v>90</v>
      </c>
      <c r="B87" s="32">
        <v>91652000588</v>
      </c>
      <c r="C87" s="32">
        <v>3113</v>
      </c>
      <c r="D87" s="147">
        <v>34134</v>
      </c>
      <c r="E87" s="147">
        <v>225</v>
      </c>
      <c r="F87" s="147">
        <v>12296</v>
      </c>
      <c r="G87" s="147">
        <v>689</v>
      </c>
      <c r="H87" s="148">
        <f t="shared" si="10"/>
        <v>47344</v>
      </c>
      <c r="I87" s="172">
        <v>79.45</v>
      </c>
    </row>
    <row r="88" spans="1:12" ht="25.5" x14ac:dyDescent="0.2">
      <c r="A88" s="97" t="s">
        <v>523</v>
      </c>
      <c r="B88" s="32">
        <v>91652000572</v>
      </c>
      <c r="C88" s="32">
        <v>3113</v>
      </c>
      <c r="D88" s="147">
        <v>45632</v>
      </c>
      <c r="E88" s="147">
        <v>320</v>
      </c>
      <c r="F88" s="147">
        <v>16444</v>
      </c>
      <c r="G88" s="147">
        <v>921</v>
      </c>
      <c r="H88" s="148">
        <f t="shared" si="10"/>
        <v>63317</v>
      </c>
      <c r="I88" s="172">
        <v>109.58</v>
      </c>
    </row>
    <row r="89" spans="1:12" ht="16.5" customHeight="1" x14ac:dyDescent="0.2">
      <c r="A89" s="97" t="s">
        <v>91</v>
      </c>
      <c r="B89" s="32">
        <v>91652000582</v>
      </c>
      <c r="C89" s="32">
        <v>3113</v>
      </c>
      <c r="D89" s="147">
        <v>18352</v>
      </c>
      <c r="E89" s="147">
        <v>100</v>
      </c>
      <c r="F89" s="147">
        <v>6604</v>
      </c>
      <c r="G89" s="147">
        <v>420</v>
      </c>
      <c r="H89" s="148">
        <f t="shared" si="10"/>
        <v>25476</v>
      </c>
      <c r="I89" s="172">
        <v>41.37</v>
      </c>
    </row>
    <row r="90" spans="1:12" ht="16.5" customHeight="1" x14ac:dyDescent="0.2">
      <c r="A90" s="97" t="s">
        <v>92</v>
      </c>
      <c r="B90" s="32">
        <v>91652000577</v>
      </c>
      <c r="C90" s="32">
        <v>3113</v>
      </c>
      <c r="D90" s="147">
        <v>33180</v>
      </c>
      <c r="E90" s="147">
        <v>279</v>
      </c>
      <c r="F90" s="147">
        <v>11973</v>
      </c>
      <c r="G90" s="147">
        <v>752</v>
      </c>
      <c r="H90" s="148">
        <f t="shared" si="10"/>
        <v>46184</v>
      </c>
      <c r="I90" s="172">
        <v>74.069999999999993</v>
      </c>
    </row>
    <row r="91" spans="1:12" x14ac:dyDescent="0.2">
      <c r="A91" s="97" t="s">
        <v>93</v>
      </c>
      <c r="B91" s="32">
        <v>91652000578</v>
      </c>
      <c r="C91" s="32">
        <v>3113</v>
      </c>
      <c r="D91" s="147">
        <v>36489</v>
      </c>
      <c r="E91" s="147">
        <v>50</v>
      </c>
      <c r="F91" s="147">
        <v>13080</v>
      </c>
      <c r="G91" s="147">
        <v>714</v>
      </c>
      <c r="H91" s="148">
        <f t="shared" si="10"/>
        <v>50333</v>
      </c>
      <c r="I91" s="172">
        <v>88.56</v>
      </c>
    </row>
    <row r="92" spans="1:12" ht="16.5" customHeight="1" x14ac:dyDescent="0.2">
      <c r="A92" s="97" t="s">
        <v>575</v>
      </c>
      <c r="B92" s="32">
        <v>91652000573</v>
      </c>
      <c r="C92" s="32">
        <v>3113</v>
      </c>
      <c r="D92" s="147">
        <v>29937</v>
      </c>
      <c r="E92" s="147">
        <v>410</v>
      </c>
      <c r="F92" s="147">
        <v>10856</v>
      </c>
      <c r="G92" s="147">
        <v>701</v>
      </c>
      <c r="H92" s="148">
        <f t="shared" si="10"/>
        <v>41904</v>
      </c>
      <c r="I92" s="172">
        <v>69.61</v>
      </c>
    </row>
    <row r="93" spans="1:12" ht="25.5" x14ac:dyDescent="0.2">
      <c r="A93" s="97" t="s">
        <v>94</v>
      </c>
      <c r="B93" s="32">
        <v>91652000575</v>
      </c>
      <c r="C93" s="32">
        <v>3113</v>
      </c>
      <c r="D93" s="147">
        <v>25240</v>
      </c>
      <c r="E93" s="147">
        <v>72</v>
      </c>
      <c r="F93" s="147">
        <v>9060</v>
      </c>
      <c r="G93" s="147">
        <v>446</v>
      </c>
      <c r="H93" s="148">
        <f t="shared" si="10"/>
        <v>34818</v>
      </c>
      <c r="I93" s="172">
        <v>63.62</v>
      </c>
    </row>
    <row r="94" spans="1:12" ht="16.5" customHeight="1" x14ac:dyDescent="0.2">
      <c r="A94" s="97" t="s">
        <v>95</v>
      </c>
      <c r="B94" s="32">
        <v>91652000576</v>
      </c>
      <c r="C94" s="32">
        <v>3113</v>
      </c>
      <c r="D94" s="147">
        <v>36246</v>
      </c>
      <c r="E94" s="147">
        <v>427</v>
      </c>
      <c r="F94" s="147">
        <v>13120</v>
      </c>
      <c r="G94" s="147">
        <v>803</v>
      </c>
      <c r="H94" s="148">
        <f t="shared" si="10"/>
        <v>50596</v>
      </c>
      <c r="I94" s="172">
        <v>85.32</v>
      </c>
    </row>
    <row r="95" spans="1:12" ht="19.5" customHeight="1" x14ac:dyDescent="0.2">
      <c r="A95" s="93" t="s">
        <v>310</v>
      </c>
      <c r="B95" s="25"/>
      <c r="C95" s="25"/>
      <c r="D95" s="157"/>
      <c r="E95" s="157"/>
      <c r="F95" s="157"/>
      <c r="G95" s="157"/>
      <c r="H95" s="157"/>
      <c r="I95" s="176"/>
    </row>
    <row r="96" spans="1:12" ht="16.5" customHeight="1" x14ac:dyDescent="0.2">
      <c r="A96" s="97" t="s">
        <v>498</v>
      </c>
      <c r="B96" s="32">
        <v>91652000699</v>
      </c>
      <c r="C96" s="32">
        <v>3113</v>
      </c>
      <c r="D96" s="147">
        <v>15464</v>
      </c>
      <c r="E96" s="147">
        <v>156</v>
      </c>
      <c r="F96" s="147">
        <v>5589</v>
      </c>
      <c r="G96" s="147">
        <v>281</v>
      </c>
      <c r="H96" s="148">
        <f>D96+E96+F96+G96</f>
        <v>21490</v>
      </c>
      <c r="I96" s="172">
        <v>36.29</v>
      </c>
    </row>
    <row r="97" spans="1:9" ht="19.5" customHeight="1" x14ac:dyDescent="0.2">
      <c r="A97" s="93" t="s">
        <v>311</v>
      </c>
      <c r="B97" s="25"/>
      <c r="C97" s="25"/>
      <c r="D97" s="157"/>
      <c r="E97" s="157"/>
      <c r="F97" s="157"/>
      <c r="G97" s="157"/>
      <c r="H97" s="157"/>
      <c r="I97" s="176"/>
    </row>
    <row r="98" spans="1:9" ht="16.5" customHeight="1" x14ac:dyDescent="0.2">
      <c r="A98" s="111" t="s">
        <v>465</v>
      </c>
      <c r="B98" s="32">
        <v>91652000698</v>
      </c>
      <c r="C98" s="32">
        <v>3113</v>
      </c>
      <c r="D98" s="147">
        <v>29691</v>
      </c>
      <c r="E98" s="147">
        <v>150</v>
      </c>
      <c r="F98" s="147">
        <v>10680</v>
      </c>
      <c r="G98" s="147">
        <v>480</v>
      </c>
      <c r="H98" s="148">
        <f>D98+E98+F98+G98</f>
        <v>41001</v>
      </c>
      <c r="I98" s="172">
        <v>72.64</v>
      </c>
    </row>
    <row r="99" spans="1:9" ht="19.5" customHeight="1" x14ac:dyDescent="0.2">
      <c r="A99" s="93" t="s">
        <v>308</v>
      </c>
      <c r="B99" s="25"/>
      <c r="C99" s="25"/>
      <c r="D99" s="157"/>
      <c r="E99" s="157"/>
      <c r="F99" s="157"/>
      <c r="G99" s="157"/>
      <c r="H99" s="157"/>
      <c r="I99" s="176"/>
    </row>
    <row r="100" spans="1:9" ht="16.5" customHeight="1" thickBot="1" x14ac:dyDescent="0.25">
      <c r="A100" s="120" t="s">
        <v>96</v>
      </c>
      <c r="B100" s="34">
        <v>91652000697</v>
      </c>
      <c r="C100" s="34">
        <v>3113</v>
      </c>
      <c r="D100" s="149">
        <v>29905</v>
      </c>
      <c r="E100" s="149">
        <v>110</v>
      </c>
      <c r="F100" s="149">
        <v>10743</v>
      </c>
      <c r="G100" s="149">
        <v>713</v>
      </c>
      <c r="H100" s="150">
        <f>D100+E100+F100+G100</f>
        <v>41471</v>
      </c>
      <c r="I100" s="173">
        <v>72</v>
      </c>
    </row>
    <row r="101" spans="1:9" ht="19.5" customHeight="1" thickBot="1" x14ac:dyDescent="0.25">
      <c r="A101" s="85" t="s">
        <v>97</v>
      </c>
      <c r="B101" s="35"/>
      <c r="C101" s="36"/>
      <c r="D101" s="151">
        <f t="shared" ref="D101:I101" si="11">SUM(D80:D100)</f>
        <v>581075</v>
      </c>
      <c r="E101" s="151">
        <f t="shared" si="11"/>
        <v>3563</v>
      </c>
      <c r="F101" s="151">
        <f t="shared" si="11"/>
        <v>209230</v>
      </c>
      <c r="G101" s="151">
        <f t="shared" si="11"/>
        <v>12032</v>
      </c>
      <c r="H101" s="151">
        <f t="shared" si="11"/>
        <v>805900</v>
      </c>
      <c r="I101" s="174">
        <f t="shared" si="11"/>
        <v>1375.2699999999998</v>
      </c>
    </row>
    <row r="102" spans="1:9" ht="19.5" customHeight="1" x14ac:dyDescent="0.2">
      <c r="A102" s="75" t="s">
        <v>194</v>
      </c>
      <c r="B102" s="17"/>
      <c r="C102" s="17"/>
      <c r="D102" s="152"/>
      <c r="E102" s="152"/>
      <c r="F102" s="152"/>
      <c r="G102" s="152"/>
      <c r="H102" s="153"/>
      <c r="I102" s="175"/>
    </row>
    <row r="103" spans="1:9" ht="25.5" x14ac:dyDescent="0.2">
      <c r="A103" s="97" t="s">
        <v>98</v>
      </c>
      <c r="B103" s="32">
        <v>91652000592</v>
      </c>
      <c r="C103" s="32">
        <v>3113</v>
      </c>
      <c r="D103" s="147">
        <v>21081</v>
      </c>
      <c r="E103" s="147">
        <v>70</v>
      </c>
      <c r="F103" s="147">
        <v>7571</v>
      </c>
      <c r="G103" s="147">
        <v>501</v>
      </c>
      <c r="H103" s="150">
        <f t="shared" ref="H103:H108" si="12">D103+E103+F103+G103</f>
        <v>29223</v>
      </c>
      <c r="I103" s="172">
        <v>48.37</v>
      </c>
    </row>
    <row r="104" spans="1:9" ht="16.5" customHeight="1" x14ac:dyDescent="0.2">
      <c r="A104" s="97" t="s">
        <v>99</v>
      </c>
      <c r="B104" s="32">
        <v>91652000591</v>
      </c>
      <c r="C104" s="32">
        <v>3113</v>
      </c>
      <c r="D104" s="147">
        <v>28828</v>
      </c>
      <c r="E104" s="147">
        <v>100</v>
      </c>
      <c r="F104" s="147">
        <v>10354</v>
      </c>
      <c r="G104" s="147">
        <v>617</v>
      </c>
      <c r="H104" s="148">
        <f t="shared" si="12"/>
        <v>39899</v>
      </c>
      <c r="I104" s="172">
        <v>69.459999999999994</v>
      </c>
    </row>
    <row r="105" spans="1:9" ht="16.5" customHeight="1" x14ac:dyDescent="0.2">
      <c r="A105" s="97" t="s">
        <v>100</v>
      </c>
      <c r="B105" s="32">
        <v>91652000595</v>
      </c>
      <c r="C105" s="32">
        <v>3113</v>
      </c>
      <c r="D105" s="147">
        <v>17765</v>
      </c>
      <c r="E105" s="147">
        <v>200</v>
      </c>
      <c r="F105" s="147">
        <v>6427</v>
      </c>
      <c r="G105" s="147">
        <v>402</v>
      </c>
      <c r="H105" s="148">
        <f t="shared" si="12"/>
        <v>24794</v>
      </c>
      <c r="I105" s="172">
        <v>43.85</v>
      </c>
    </row>
    <row r="106" spans="1:9" ht="16.5" customHeight="1" x14ac:dyDescent="0.2">
      <c r="A106" s="97" t="s">
        <v>101</v>
      </c>
      <c r="B106" s="32">
        <v>91652000590</v>
      </c>
      <c r="C106" s="32">
        <v>3113</v>
      </c>
      <c r="D106" s="147">
        <v>50296</v>
      </c>
      <c r="E106" s="147">
        <v>170</v>
      </c>
      <c r="F106" s="147">
        <v>18064</v>
      </c>
      <c r="G106" s="147">
        <v>1074</v>
      </c>
      <c r="H106" s="148">
        <f t="shared" si="12"/>
        <v>69604</v>
      </c>
      <c r="I106" s="172">
        <v>123.13</v>
      </c>
    </row>
    <row r="107" spans="1:9" ht="16.5" customHeight="1" x14ac:dyDescent="0.2">
      <c r="A107" s="97" t="s">
        <v>102</v>
      </c>
      <c r="B107" s="32">
        <v>91652000594</v>
      </c>
      <c r="C107" s="32">
        <v>3113</v>
      </c>
      <c r="D107" s="147">
        <v>32444</v>
      </c>
      <c r="E107" s="147">
        <v>234</v>
      </c>
      <c r="F107" s="147">
        <v>11694</v>
      </c>
      <c r="G107" s="147">
        <v>649</v>
      </c>
      <c r="H107" s="148">
        <f t="shared" si="12"/>
        <v>45021</v>
      </c>
      <c r="I107" s="172">
        <v>78.650000000000006</v>
      </c>
    </row>
    <row r="108" spans="1:9" ht="25.5" x14ac:dyDescent="0.2">
      <c r="A108" s="119" t="s">
        <v>103</v>
      </c>
      <c r="B108" s="38">
        <v>91652000589</v>
      </c>
      <c r="C108" s="38">
        <v>3113</v>
      </c>
      <c r="D108" s="159">
        <v>35550</v>
      </c>
      <c r="E108" s="159">
        <v>350</v>
      </c>
      <c r="F108" s="159">
        <v>12845</v>
      </c>
      <c r="G108" s="159">
        <v>735</v>
      </c>
      <c r="H108" s="160">
        <f t="shared" si="12"/>
        <v>49480</v>
      </c>
      <c r="I108" s="177">
        <v>85.62</v>
      </c>
    </row>
    <row r="109" spans="1:9" ht="19.5" customHeight="1" x14ac:dyDescent="0.2">
      <c r="A109" s="93" t="s">
        <v>307</v>
      </c>
      <c r="B109" s="25"/>
      <c r="C109" s="25"/>
      <c r="D109" s="157"/>
      <c r="E109" s="157"/>
      <c r="F109" s="157"/>
      <c r="G109" s="157"/>
      <c r="H109" s="157"/>
      <c r="I109" s="176"/>
    </row>
    <row r="110" spans="1:9" ht="16.5" customHeight="1" thickBot="1" x14ac:dyDescent="0.25">
      <c r="A110" s="121" t="s">
        <v>104</v>
      </c>
      <c r="B110" s="39">
        <v>91652001329</v>
      </c>
      <c r="C110" s="39">
        <v>3117</v>
      </c>
      <c r="D110" s="163">
        <v>7387</v>
      </c>
      <c r="E110" s="163">
        <v>102</v>
      </c>
      <c r="F110" s="163">
        <v>2679</v>
      </c>
      <c r="G110" s="163">
        <v>173</v>
      </c>
      <c r="H110" s="164">
        <f>D110+E110+F110+G110</f>
        <v>10341</v>
      </c>
      <c r="I110" s="179">
        <v>16.190000000000001</v>
      </c>
    </row>
    <row r="111" spans="1:9" ht="19.5" customHeight="1" thickBot="1" x14ac:dyDescent="0.25">
      <c r="A111" s="85" t="s">
        <v>105</v>
      </c>
      <c r="B111" s="35"/>
      <c r="C111" s="36"/>
      <c r="D111" s="151">
        <f t="shared" ref="D111:I111" si="13">SUM(D103:D110)</f>
        <v>193351</v>
      </c>
      <c r="E111" s="151">
        <f t="shared" si="13"/>
        <v>1226</v>
      </c>
      <c r="F111" s="151">
        <f t="shared" si="13"/>
        <v>69634</v>
      </c>
      <c r="G111" s="151">
        <f t="shared" si="13"/>
        <v>4151</v>
      </c>
      <c r="H111" s="151">
        <f t="shared" si="13"/>
        <v>268362</v>
      </c>
      <c r="I111" s="174">
        <f t="shared" si="13"/>
        <v>465.26999999999992</v>
      </c>
    </row>
    <row r="112" spans="1:9" ht="19.5" customHeight="1" x14ac:dyDescent="0.2">
      <c r="A112" s="75" t="s">
        <v>196</v>
      </c>
      <c r="B112" s="17"/>
      <c r="C112" s="17"/>
      <c r="D112" s="152"/>
      <c r="E112" s="152"/>
      <c r="F112" s="152"/>
      <c r="G112" s="152"/>
      <c r="H112" s="153"/>
      <c r="I112" s="175"/>
    </row>
    <row r="113" spans="1:12" ht="16.5" customHeight="1" x14ac:dyDescent="0.2">
      <c r="A113" s="97" t="s">
        <v>106</v>
      </c>
      <c r="B113" s="32">
        <v>91652000596</v>
      </c>
      <c r="C113" s="32">
        <v>3113</v>
      </c>
      <c r="D113" s="147">
        <v>35763</v>
      </c>
      <c r="E113" s="147">
        <v>280</v>
      </c>
      <c r="F113" s="147">
        <v>12898</v>
      </c>
      <c r="G113" s="147">
        <v>699</v>
      </c>
      <c r="H113" s="148">
        <f t="shared" ref="H113:H127" si="14">D113+E113+F113+G113</f>
        <v>49640</v>
      </c>
      <c r="I113" s="172">
        <v>83.33</v>
      </c>
    </row>
    <row r="114" spans="1:12" ht="16.5" customHeight="1" x14ac:dyDescent="0.2">
      <c r="A114" s="97" t="s">
        <v>107</v>
      </c>
      <c r="B114" s="32">
        <v>91652000601</v>
      </c>
      <c r="C114" s="32">
        <v>3113</v>
      </c>
      <c r="D114" s="147">
        <v>44200</v>
      </c>
      <c r="E114" s="147">
        <v>140</v>
      </c>
      <c r="F114" s="147">
        <v>15871</v>
      </c>
      <c r="G114" s="147">
        <v>1016</v>
      </c>
      <c r="H114" s="148">
        <f t="shared" si="14"/>
        <v>61227</v>
      </c>
      <c r="I114" s="172">
        <v>103.14</v>
      </c>
    </row>
    <row r="115" spans="1:12" ht="16.5" customHeight="1" x14ac:dyDescent="0.2">
      <c r="A115" s="97" t="s">
        <v>108</v>
      </c>
      <c r="B115" s="32">
        <v>91652000604</v>
      </c>
      <c r="C115" s="32">
        <v>3113</v>
      </c>
      <c r="D115" s="147">
        <v>26255</v>
      </c>
      <c r="E115" s="147">
        <v>150</v>
      </c>
      <c r="F115" s="147">
        <v>9450</v>
      </c>
      <c r="G115" s="147">
        <v>520</v>
      </c>
      <c r="H115" s="148">
        <f t="shared" si="14"/>
        <v>36375</v>
      </c>
      <c r="I115" s="172">
        <v>63.19</v>
      </c>
    </row>
    <row r="116" spans="1:12" ht="16.5" customHeight="1" x14ac:dyDescent="0.2">
      <c r="A116" s="97" t="s">
        <v>109</v>
      </c>
      <c r="B116" s="32">
        <v>91652000597</v>
      </c>
      <c r="C116" s="32">
        <v>3113</v>
      </c>
      <c r="D116" s="147">
        <v>36590</v>
      </c>
      <c r="E116" s="147">
        <v>50</v>
      </c>
      <c r="F116" s="147">
        <v>13116</v>
      </c>
      <c r="G116" s="147">
        <v>833</v>
      </c>
      <c r="H116" s="148">
        <f t="shared" si="14"/>
        <v>50589</v>
      </c>
      <c r="I116" s="172">
        <v>83.23</v>
      </c>
    </row>
    <row r="117" spans="1:12" ht="16.5" customHeight="1" x14ac:dyDescent="0.2">
      <c r="A117" s="97" t="s">
        <v>110</v>
      </c>
      <c r="B117" s="32">
        <v>91652000603</v>
      </c>
      <c r="C117" s="32">
        <v>3113</v>
      </c>
      <c r="D117" s="147">
        <v>36217</v>
      </c>
      <c r="E117" s="147">
        <v>30</v>
      </c>
      <c r="F117" s="147">
        <v>12976</v>
      </c>
      <c r="G117" s="147">
        <v>756</v>
      </c>
      <c r="H117" s="148">
        <f t="shared" si="14"/>
        <v>49979</v>
      </c>
      <c r="I117" s="172">
        <v>87.59</v>
      </c>
    </row>
    <row r="118" spans="1:12" ht="16.5" customHeight="1" x14ac:dyDescent="0.2">
      <c r="A118" s="97" t="s">
        <v>111</v>
      </c>
      <c r="B118" s="32">
        <v>91652000600</v>
      </c>
      <c r="C118" s="32">
        <v>3113</v>
      </c>
      <c r="D118" s="147">
        <v>26010</v>
      </c>
      <c r="E118" s="147">
        <v>250</v>
      </c>
      <c r="F118" s="147">
        <v>9396</v>
      </c>
      <c r="G118" s="147">
        <v>488</v>
      </c>
      <c r="H118" s="148">
        <f t="shared" si="14"/>
        <v>36144</v>
      </c>
      <c r="I118" s="172">
        <v>61.54</v>
      </c>
    </row>
    <row r="119" spans="1:12" ht="16.5" customHeight="1" x14ac:dyDescent="0.2">
      <c r="A119" s="97" t="s">
        <v>112</v>
      </c>
      <c r="B119" s="32">
        <v>91652000611</v>
      </c>
      <c r="C119" s="32">
        <v>3113</v>
      </c>
      <c r="D119" s="147">
        <v>21092</v>
      </c>
      <c r="E119" s="147">
        <v>311</v>
      </c>
      <c r="F119" s="147">
        <v>7656</v>
      </c>
      <c r="G119" s="147">
        <v>485</v>
      </c>
      <c r="H119" s="148">
        <f t="shared" si="14"/>
        <v>29544</v>
      </c>
      <c r="I119" s="172">
        <v>50.84</v>
      </c>
    </row>
    <row r="120" spans="1:12" s="15" customFormat="1" ht="16.5" customHeight="1" x14ac:dyDescent="0.2">
      <c r="A120" s="97" t="s">
        <v>113</v>
      </c>
      <c r="B120" s="37">
        <v>91652000606</v>
      </c>
      <c r="C120" s="37">
        <v>3113</v>
      </c>
      <c r="D120" s="123">
        <v>49128</v>
      </c>
      <c r="E120" s="123">
        <v>410</v>
      </c>
      <c r="F120" s="123">
        <v>17727</v>
      </c>
      <c r="G120" s="123">
        <v>863</v>
      </c>
      <c r="H120" s="156">
        <f t="shared" si="14"/>
        <v>68128</v>
      </c>
      <c r="I120" s="126">
        <v>120.04</v>
      </c>
      <c r="L120" s="7"/>
    </row>
    <row r="121" spans="1:12" ht="16.5" customHeight="1" x14ac:dyDescent="0.2">
      <c r="A121" s="97" t="s">
        <v>114</v>
      </c>
      <c r="B121" s="32">
        <v>91652000609</v>
      </c>
      <c r="C121" s="32">
        <v>3113</v>
      </c>
      <c r="D121" s="147">
        <v>26170</v>
      </c>
      <c r="E121" s="147">
        <v>152</v>
      </c>
      <c r="F121" s="147">
        <v>9420</v>
      </c>
      <c r="G121" s="147">
        <v>587</v>
      </c>
      <c r="H121" s="148">
        <f t="shared" si="14"/>
        <v>36329</v>
      </c>
      <c r="I121" s="172">
        <v>61.1</v>
      </c>
    </row>
    <row r="122" spans="1:12" ht="16.5" customHeight="1" x14ac:dyDescent="0.2">
      <c r="A122" s="97" t="s">
        <v>115</v>
      </c>
      <c r="B122" s="32">
        <v>91652000605</v>
      </c>
      <c r="C122" s="32">
        <v>3113</v>
      </c>
      <c r="D122" s="147">
        <v>16299</v>
      </c>
      <c r="E122" s="147">
        <v>190</v>
      </c>
      <c r="F122" s="147">
        <v>5899</v>
      </c>
      <c r="G122" s="147">
        <v>283</v>
      </c>
      <c r="H122" s="148">
        <f t="shared" si="14"/>
        <v>22671</v>
      </c>
      <c r="I122" s="172">
        <v>38.299999999999997</v>
      </c>
    </row>
    <row r="123" spans="1:12" ht="16.5" customHeight="1" x14ac:dyDescent="0.2">
      <c r="A123" s="97" t="s">
        <v>249</v>
      </c>
      <c r="B123" s="32">
        <v>91652000602</v>
      </c>
      <c r="C123" s="32">
        <v>3113</v>
      </c>
      <c r="D123" s="147">
        <v>26122</v>
      </c>
      <c r="E123" s="147">
        <v>150</v>
      </c>
      <c r="F123" s="147">
        <v>9402</v>
      </c>
      <c r="G123" s="147">
        <v>603</v>
      </c>
      <c r="H123" s="148">
        <f t="shared" si="14"/>
        <v>36277</v>
      </c>
      <c r="I123" s="172">
        <v>59.15</v>
      </c>
    </row>
    <row r="124" spans="1:12" ht="16.5" customHeight="1" x14ac:dyDescent="0.2">
      <c r="A124" s="97" t="s">
        <v>430</v>
      </c>
      <c r="B124" s="32">
        <v>91652000610</v>
      </c>
      <c r="C124" s="32">
        <v>3113</v>
      </c>
      <c r="D124" s="147">
        <v>24322</v>
      </c>
      <c r="E124" s="147">
        <v>380</v>
      </c>
      <c r="F124" s="147">
        <v>8836</v>
      </c>
      <c r="G124" s="147">
        <v>468</v>
      </c>
      <c r="H124" s="148">
        <f t="shared" si="14"/>
        <v>34006</v>
      </c>
      <c r="I124" s="172">
        <v>58.59</v>
      </c>
    </row>
    <row r="125" spans="1:12" s="15" customFormat="1" ht="16.5" customHeight="1" x14ac:dyDescent="0.2">
      <c r="A125" s="97" t="s">
        <v>383</v>
      </c>
      <c r="B125" s="32">
        <v>91652000612</v>
      </c>
      <c r="C125" s="32">
        <v>3113</v>
      </c>
      <c r="D125" s="147">
        <v>21608</v>
      </c>
      <c r="E125" s="147">
        <v>0</v>
      </c>
      <c r="F125" s="147">
        <v>7736</v>
      </c>
      <c r="G125" s="147">
        <v>423</v>
      </c>
      <c r="H125" s="148">
        <f t="shared" si="14"/>
        <v>29767</v>
      </c>
      <c r="I125" s="172">
        <v>53.76</v>
      </c>
      <c r="L125" s="7"/>
    </row>
    <row r="126" spans="1:12" ht="16.5" customHeight="1" x14ac:dyDescent="0.2">
      <c r="A126" s="97" t="s">
        <v>247</v>
      </c>
      <c r="B126" s="32">
        <v>91652000613</v>
      </c>
      <c r="C126" s="32">
        <v>3113</v>
      </c>
      <c r="D126" s="147">
        <v>43423</v>
      </c>
      <c r="E126" s="147">
        <v>250</v>
      </c>
      <c r="F126" s="147">
        <v>15630</v>
      </c>
      <c r="G126" s="147">
        <v>1022</v>
      </c>
      <c r="H126" s="148">
        <f t="shared" si="14"/>
        <v>60325</v>
      </c>
      <c r="I126" s="172">
        <v>99.2</v>
      </c>
    </row>
    <row r="127" spans="1:12" ht="16.5" customHeight="1" x14ac:dyDescent="0.2">
      <c r="A127" s="97" t="s">
        <v>116</v>
      </c>
      <c r="B127" s="32">
        <v>91652000599</v>
      </c>
      <c r="C127" s="32">
        <v>3113</v>
      </c>
      <c r="D127" s="147">
        <v>33032</v>
      </c>
      <c r="E127" s="147">
        <v>60</v>
      </c>
      <c r="F127" s="147">
        <v>11846</v>
      </c>
      <c r="G127" s="147">
        <v>777</v>
      </c>
      <c r="H127" s="148">
        <f t="shared" si="14"/>
        <v>45715</v>
      </c>
      <c r="I127" s="172">
        <v>73.599999999999994</v>
      </c>
    </row>
    <row r="128" spans="1:12" ht="19.5" customHeight="1" x14ac:dyDescent="0.2">
      <c r="A128" s="93" t="s">
        <v>312</v>
      </c>
      <c r="B128" s="25"/>
      <c r="C128" s="25"/>
      <c r="D128" s="157"/>
      <c r="E128" s="157"/>
      <c r="F128" s="157"/>
      <c r="G128" s="157"/>
      <c r="H128" s="157"/>
      <c r="I128" s="176"/>
    </row>
    <row r="129" spans="1:12" ht="16.5" customHeight="1" x14ac:dyDescent="0.2">
      <c r="A129" s="97" t="s">
        <v>117</v>
      </c>
      <c r="B129" s="32">
        <v>91652001331</v>
      </c>
      <c r="C129" s="32">
        <v>3113</v>
      </c>
      <c r="D129" s="147">
        <v>34265</v>
      </c>
      <c r="E129" s="147">
        <v>200</v>
      </c>
      <c r="F129" s="147">
        <v>12335</v>
      </c>
      <c r="G129" s="147">
        <v>643</v>
      </c>
      <c r="H129" s="148">
        <f>D129+E129+F129+G129</f>
        <v>47443</v>
      </c>
      <c r="I129" s="172">
        <v>82.45</v>
      </c>
    </row>
    <row r="130" spans="1:12" ht="19.5" customHeight="1" x14ac:dyDescent="0.2">
      <c r="A130" s="93" t="s">
        <v>197</v>
      </c>
      <c r="B130" s="25"/>
      <c r="C130" s="25"/>
      <c r="D130" s="157"/>
      <c r="E130" s="157"/>
      <c r="F130" s="157"/>
      <c r="G130" s="157"/>
      <c r="H130" s="157"/>
      <c r="I130" s="176"/>
    </row>
    <row r="131" spans="1:12" ht="16.5" customHeight="1" thickBot="1" x14ac:dyDescent="0.25">
      <c r="A131" s="120" t="s">
        <v>587</v>
      </c>
      <c r="B131" s="34">
        <v>91652001334</v>
      </c>
      <c r="C131" s="34">
        <v>3113</v>
      </c>
      <c r="D131" s="149">
        <v>22649</v>
      </c>
      <c r="E131" s="149">
        <v>50</v>
      </c>
      <c r="F131" s="149">
        <v>8125</v>
      </c>
      <c r="G131" s="149">
        <v>505</v>
      </c>
      <c r="H131" s="150">
        <f>D131+E131+F131+G131</f>
        <v>31329</v>
      </c>
      <c r="I131" s="173">
        <v>51.21</v>
      </c>
    </row>
    <row r="132" spans="1:12" s="15" customFormat="1" ht="19.5" customHeight="1" thickBot="1" x14ac:dyDescent="0.25">
      <c r="A132" s="85" t="s">
        <v>118</v>
      </c>
      <c r="B132" s="35"/>
      <c r="C132" s="36"/>
      <c r="D132" s="151">
        <f t="shared" ref="D132:I132" si="15">SUM(D113:D131)</f>
        <v>523145</v>
      </c>
      <c r="E132" s="151">
        <f t="shared" si="15"/>
        <v>3053</v>
      </c>
      <c r="F132" s="151">
        <f t="shared" si="15"/>
        <v>188319</v>
      </c>
      <c r="G132" s="151">
        <f t="shared" si="15"/>
        <v>10971</v>
      </c>
      <c r="H132" s="151">
        <f t="shared" si="15"/>
        <v>725488</v>
      </c>
      <c r="I132" s="174">
        <f t="shared" si="15"/>
        <v>1230.26</v>
      </c>
      <c r="L132" s="7"/>
    </row>
    <row r="133" spans="1:12" ht="19.5" customHeight="1" x14ac:dyDescent="0.2">
      <c r="A133" s="75" t="s">
        <v>199</v>
      </c>
      <c r="B133" s="17"/>
      <c r="C133" s="17"/>
      <c r="D133" s="152"/>
      <c r="E133" s="152"/>
      <c r="F133" s="152"/>
      <c r="G133" s="152"/>
      <c r="H133" s="153"/>
      <c r="I133" s="175"/>
    </row>
    <row r="134" spans="1:12" ht="16.5" customHeight="1" x14ac:dyDescent="0.2">
      <c r="A134" s="97" t="s">
        <v>504</v>
      </c>
      <c r="B134" s="32">
        <v>91652000615</v>
      </c>
      <c r="C134" s="32">
        <v>3113</v>
      </c>
      <c r="D134" s="147">
        <v>31398</v>
      </c>
      <c r="E134" s="147">
        <v>30</v>
      </c>
      <c r="F134" s="147">
        <v>11251</v>
      </c>
      <c r="G134" s="147">
        <v>722</v>
      </c>
      <c r="H134" s="147">
        <f t="shared" ref="H134:H138" si="16">D134+E134+F134+G134</f>
        <v>43401</v>
      </c>
      <c r="I134" s="176">
        <v>73.760000000000005</v>
      </c>
    </row>
    <row r="135" spans="1:12" ht="16.5" customHeight="1" x14ac:dyDescent="0.2">
      <c r="A135" s="97" t="s">
        <v>505</v>
      </c>
      <c r="B135" s="32">
        <v>91652000618</v>
      </c>
      <c r="C135" s="32">
        <v>3113</v>
      </c>
      <c r="D135" s="147">
        <v>30052</v>
      </c>
      <c r="E135" s="147">
        <v>30</v>
      </c>
      <c r="F135" s="147">
        <v>10769</v>
      </c>
      <c r="G135" s="147">
        <v>726</v>
      </c>
      <c r="H135" s="147">
        <f t="shared" si="16"/>
        <v>41577</v>
      </c>
      <c r="I135" s="176">
        <v>68.19</v>
      </c>
    </row>
    <row r="136" spans="1:12" ht="16.5" customHeight="1" x14ac:dyDescent="0.2">
      <c r="A136" s="97" t="s">
        <v>506</v>
      </c>
      <c r="B136" s="32">
        <v>91652000614</v>
      </c>
      <c r="C136" s="32">
        <v>3113</v>
      </c>
      <c r="D136" s="161">
        <v>43903</v>
      </c>
      <c r="E136" s="161">
        <v>400</v>
      </c>
      <c r="F136" s="147">
        <v>15852</v>
      </c>
      <c r="G136" s="147">
        <v>1204</v>
      </c>
      <c r="H136" s="147">
        <f t="shared" si="16"/>
        <v>61359</v>
      </c>
      <c r="I136" s="176">
        <v>102.88</v>
      </c>
    </row>
    <row r="137" spans="1:12" ht="16.5" customHeight="1" x14ac:dyDescent="0.2">
      <c r="A137" s="97" t="s">
        <v>431</v>
      </c>
      <c r="B137" s="32">
        <v>91652000617</v>
      </c>
      <c r="C137" s="32">
        <v>3113</v>
      </c>
      <c r="D137" s="161">
        <v>32041</v>
      </c>
      <c r="E137" s="161">
        <v>50</v>
      </c>
      <c r="F137" s="147">
        <v>11488</v>
      </c>
      <c r="G137" s="147">
        <v>784</v>
      </c>
      <c r="H137" s="147">
        <f t="shared" si="16"/>
        <v>44363</v>
      </c>
      <c r="I137" s="175">
        <v>76.680000000000007</v>
      </c>
    </row>
    <row r="138" spans="1:12" ht="16.5" customHeight="1" thickBot="1" x14ac:dyDescent="0.25">
      <c r="A138" s="120" t="s">
        <v>507</v>
      </c>
      <c r="B138" s="34">
        <v>91652000616</v>
      </c>
      <c r="C138" s="34">
        <v>3113</v>
      </c>
      <c r="D138" s="162">
        <v>24531</v>
      </c>
      <c r="E138" s="162">
        <v>227</v>
      </c>
      <c r="F138" s="149">
        <v>8859</v>
      </c>
      <c r="G138" s="149">
        <v>613</v>
      </c>
      <c r="H138" s="149">
        <f t="shared" si="16"/>
        <v>34230</v>
      </c>
      <c r="I138" s="178">
        <v>55.23</v>
      </c>
    </row>
    <row r="139" spans="1:12" ht="19.5" customHeight="1" thickBot="1" x14ac:dyDescent="0.25">
      <c r="A139" s="85" t="s">
        <v>119</v>
      </c>
      <c r="B139" s="35"/>
      <c r="C139" s="36"/>
      <c r="D139" s="151">
        <f t="shared" ref="D139:I139" si="17">SUM(D134:D138)</f>
        <v>161925</v>
      </c>
      <c r="E139" s="151">
        <f t="shared" si="17"/>
        <v>737</v>
      </c>
      <c r="F139" s="151">
        <f t="shared" si="17"/>
        <v>58219</v>
      </c>
      <c r="G139" s="151">
        <f t="shared" si="17"/>
        <v>4049</v>
      </c>
      <c r="H139" s="151">
        <f t="shared" si="17"/>
        <v>224930</v>
      </c>
      <c r="I139" s="174">
        <f t="shared" si="17"/>
        <v>376.74</v>
      </c>
    </row>
    <row r="140" spans="1:12" ht="19.5" customHeight="1" x14ac:dyDescent="0.2">
      <c r="A140" s="75" t="s">
        <v>201</v>
      </c>
      <c r="B140" s="17"/>
      <c r="C140" s="17"/>
      <c r="D140" s="152"/>
      <c r="E140" s="152"/>
      <c r="F140" s="152"/>
      <c r="G140" s="152"/>
      <c r="H140" s="153"/>
      <c r="I140" s="175"/>
    </row>
    <row r="141" spans="1:12" ht="16.5" customHeight="1" x14ac:dyDescent="0.2">
      <c r="A141" s="97" t="s">
        <v>121</v>
      </c>
      <c r="B141" s="32">
        <v>91652000621</v>
      </c>
      <c r="C141" s="32">
        <v>3113</v>
      </c>
      <c r="D141" s="147">
        <v>22484</v>
      </c>
      <c r="E141" s="147">
        <v>47</v>
      </c>
      <c r="F141" s="147">
        <v>8065</v>
      </c>
      <c r="G141" s="147">
        <v>514</v>
      </c>
      <c r="H141" s="148">
        <f t="shared" ref="H141:H153" si="18">D141+E141+F141+G141</f>
        <v>31110</v>
      </c>
      <c r="I141" s="172">
        <v>51.91</v>
      </c>
    </row>
    <row r="142" spans="1:12" ht="16.5" customHeight="1" x14ac:dyDescent="0.2">
      <c r="A142" s="97" t="s">
        <v>122</v>
      </c>
      <c r="B142" s="32">
        <v>91652000620</v>
      </c>
      <c r="C142" s="32">
        <v>3113</v>
      </c>
      <c r="D142" s="147">
        <v>25398</v>
      </c>
      <c r="E142" s="147">
        <v>83</v>
      </c>
      <c r="F142" s="147">
        <v>9121</v>
      </c>
      <c r="G142" s="147">
        <v>626</v>
      </c>
      <c r="H142" s="148">
        <f t="shared" si="18"/>
        <v>35228</v>
      </c>
      <c r="I142" s="172">
        <v>55.62</v>
      </c>
    </row>
    <row r="143" spans="1:12" ht="16.5" customHeight="1" x14ac:dyDescent="0.2">
      <c r="A143" s="97" t="s">
        <v>384</v>
      </c>
      <c r="B143" s="32">
        <v>91652000619</v>
      </c>
      <c r="C143" s="32">
        <v>3113</v>
      </c>
      <c r="D143" s="147">
        <v>25978</v>
      </c>
      <c r="E143" s="147">
        <v>0</v>
      </c>
      <c r="F143" s="147">
        <v>9300</v>
      </c>
      <c r="G143" s="147">
        <v>658</v>
      </c>
      <c r="H143" s="148">
        <f t="shared" si="18"/>
        <v>35936</v>
      </c>
      <c r="I143" s="172">
        <v>54.3</v>
      </c>
    </row>
    <row r="144" spans="1:12" ht="16.5" customHeight="1" x14ac:dyDescent="0.2">
      <c r="A144" s="97" t="s">
        <v>123</v>
      </c>
      <c r="B144" s="32">
        <v>91652000623</v>
      </c>
      <c r="C144" s="32">
        <v>3113</v>
      </c>
      <c r="D144" s="147">
        <v>28765</v>
      </c>
      <c r="E144" s="147">
        <v>24</v>
      </c>
      <c r="F144" s="147">
        <v>10306</v>
      </c>
      <c r="G144" s="147">
        <v>626</v>
      </c>
      <c r="H144" s="148">
        <f t="shared" si="18"/>
        <v>39721</v>
      </c>
      <c r="I144" s="172">
        <v>62.03</v>
      </c>
    </row>
    <row r="145" spans="1:9" ht="16.5" customHeight="1" x14ac:dyDescent="0.2">
      <c r="A145" s="97" t="s">
        <v>124</v>
      </c>
      <c r="B145" s="32">
        <v>91652000631</v>
      </c>
      <c r="C145" s="32">
        <v>3113</v>
      </c>
      <c r="D145" s="147">
        <v>21496</v>
      </c>
      <c r="E145" s="147">
        <v>138</v>
      </c>
      <c r="F145" s="147">
        <v>7742</v>
      </c>
      <c r="G145" s="147">
        <v>533</v>
      </c>
      <c r="H145" s="148">
        <f t="shared" si="18"/>
        <v>29909</v>
      </c>
      <c r="I145" s="172">
        <v>43.22</v>
      </c>
    </row>
    <row r="146" spans="1:9" ht="16.5" customHeight="1" x14ac:dyDescent="0.2">
      <c r="A146" s="97" t="s">
        <v>385</v>
      </c>
      <c r="B146" s="32">
        <v>91652000626</v>
      </c>
      <c r="C146" s="32">
        <v>3113</v>
      </c>
      <c r="D146" s="147">
        <v>25125</v>
      </c>
      <c r="E146" s="147">
        <v>95</v>
      </c>
      <c r="F146" s="147">
        <v>9027</v>
      </c>
      <c r="G146" s="147">
        <v>604</v>
      </c>
      <c r="H146" s="148">
        <f t="shared" si="18"/>
        <v>34851</v>
      </c>
      <c r="I146" s="172">
        <v>54.98</v>
      </c>
    </row>
    <row r="147" spans="1:9" ht="16.5" customHeight="1" x14ac:dyDescent="0.2">
      <c r="A147" s="97" t="s">
        <v>472</v>
      </c>
      <c r="B147" s="32">
        <v>91652000624</v>
      </c>
      <c r="C147" s="32">
        <v>3113</v>
      </c>
      <c r="D147" s="147">
        <v>26417</v>
      </c>
      <c r="E147" s="147">
        <v>75</v>
      </c>
      <c r="F147" s="147">
        <v>9483</v>
      </c>
      <c r="G147" s="147">
        <v>636</v>
      </c>
      <c r="H147" s="148">
        <f t="shared" si="18"/>
        <v>36611</v>
      </c>
      <c r="I147" s="172">
        <v>55.89</v>
      </c>
    </row>
    <row r="148" spans="1:9" ht="16.5" customHeight="1" x14ac:dyDescent="0.2">
      <c r="A148" s="97" t="s">
        <v>125</v>
      </c>
      <c r="B148" s="32">
        <v>91652000625</v>
      </c>
      <c r="C148" s="32">
        <v>3113</v>
      </c>
      <c r="D148" s="147">
        <v>19444</v>
      </c>
      <c r="E148" s="147">
        <v>0</v>
      </c>
      <c r="F148" s="147">
        <v>6961</v>
      </c>
      <c r="G148" s="147">
        <v>458</v>
      </c>
      <c r="H148" s="148">
        <f t="shared" si="18"/>
        <v>26863</v>
      </c>
      <c r="I148" s="172">
        <v>42.72</v>
      </c>
    </row>
    <row r="149" spans="1:9" ht="16.5" customHeight="1" x14ac:dyDescent="0.2">
      <c r="A149" s="97" t="s">
        <v>126</v>
      </c>
      <c r="B149" s="32">
        <v>91652000629</v>
      </c>
      <c r="C149" s="32">
        <v>3113</v>
      </c>
      <c r="D149" s="147">
        <v>24620</v>
      </c>
      <c r="E149" s="147">
        <v>0</v>
      </c>
      <c r="F149" s="147">
        <v>8814</v>
      </c>
      <c r="G149" s="147">
        <v>558</v>
      </c>
      <c r="H149" s="148">
        <f t="shared" si="18"/>
        <v>33992</v>
      </c>
      <c r="I149" s="172">
        <v>56.92</v>
      </c>
    </row>
    <row r="150" spans="1:9" ht="16.5" customHeight="1" x14ac:dyDescent="0.2">
      <c r="A150" s="97" t="s">
        <v>127</v>
      </c>
      <c r="B150" s="32">
        <v>91652000632</v>
      </c>
      <c r="C150" s="32">
        <v>3113</v>
      </c>
      <c r="D150" s="147">
        <v>22080</v>
      </c>
      <c r="E150" s="147">
        <v>89</v>
      </c>
      <c r="F150" s="147">
        <v>7935</v>
      </c>
      <c r="G150" s="147">
        <v>514</v>
      </c>
      <c r="H150" s="148">
        <f t="shared" si="18"/>
        <v>30618</v>
      </c>
      <c r="I150" s="172">
        <v>48.3</v>
      </c>
    </row>
    <row r="151" spans="1:9" ht="16.5" customHeight="1" x14ac:dyDescent="0.2">
      <c r="A151" s="97" t="s">
        <v>128</v>
      </c>
      <c r="B151" s="32">
        <v>91652000633</v>
      </c>
      <c r="C151" s="32">
        <v>3113</v>
      </c>
      <c r="D151" s="147">
        <v>19531</v>
      </c>
      <c r="E151" s="147">
        <v>120</v>
      </c>
      <c r="F151" s="147">
        <v>7033</v>
      </c>
      <c r="G151" s="147">
        <v>378</v>
      </c>
      <c r="H151" s="148">
        <f t="shared" si="18"/>
        <v>27062</v>
      </c>
      <c r="I151" s="172">
        <v>44.2</v>
      </c>
    </row>
    <row r="152" spans="1:9" ht="16.5" customHeight="1" x14ac:dyDescent="0.2">
      <c r="A152" s="97" t="s">
        <v>129</v>
      </c>
      <c r="B152" s="32">
        <v>91652000622</v>
      </c>
      <c r="C152" s="32">
        <v>3113</v>
      </c>
      <c r="D152" s="147">
        <v>25666</v>
      </c>
      <c r="E152" s="147">
        <v>94</v>
      </c>
      <c r="F152" s="147">
        <v>9220</v>
      </c>
      <c r="G152" s="147">
        <v>638</v>
      </c>
      <c r="H152" s="148">
        <f t="shared" si="18"/>
        <v>35618</v>
      </c>
      <c r="I152" s="172">
        <v>55.98</v>
      </c>
    </row>
    <row r="153" spans="1:9" ht="16.5" customHeight="1" thickBot="1" x14ac:dyDescent="0.25">
      <c r="A153" s="120" t="s">
        <v>386</v>
      </c>
      <c r="B153" s="34">
        <v>91652000630</v>
      </c>
      <c r="C153" s="34">
        <v>3113</v>
      </c>
      <c r="D153" s="149">
        <v>25335</v>
      </c>
      <c r="E153" s="149">
        <v>46</v>
      </c>
      <c r="F153" s="149">
        <v>9086</v>
      </c>
      <c r="G153" s="149">
        <v>613</v>
      </c>
      <c r="H153" s="148">
        <f t="shared" si="18"/>
        <v>35080</v>
      </c>
      <c r="I153" s="173">
        <v>55.62</v>
      </c>
    </row>
    <row r="154" spans="1:9" ht="19.5" customHeight="1" thickBot="1" x14ac:dyDescent="0.25">
      <c r="A154" s="85" t="s">
        <v>130</v>
      </c>
      <c r="B154" s="35"/>
      <c r="C154" s="36"/>
      <c r="D154" s="151">
        <f t="shared" ref="D154:I154" si="19">SUM(D141:D153)</f>
        <v>312339</v>
      </c>
      <c r="E154" s="151">
        <f t="shared" si="19"/>
        <v>811</v>
      </c>
      <c r="F154" s="151">
        <f t="shared" si="19"/>
        <v>112093</v>
      </c>
      <c r="G154" s="151">
        <f t="shared" si="19"/>
        <v>7356</v>
      </c>
      <c r="H154" s="151">
        <f t="shared" si="19"/>
        <v>432599</v>
      </c>
      <c r="I154" s="174">
        <f t="shared" si="19"/>
        <v>681.69</v>
      </c>
    </row>
    <row r="155" spans="1:9" ht="19.5" customHeight="1" x14ac:dyDescent="0.2">
      <c r="A155" s="93" t="s">
        <v>203</v>
      </c>
      <c r="B155" s="25"/>
      <c r="C155" s="25"/>
      <c r="D155" s="157"/>
      <c r="E155" s="157"/>
      <c r="F155" s="157"/>
      <c r="G155" s="157"/>
      <c r="H155" s="153"/>
      <c r="I155" s="176"/>
    </row>
    <row r="156" spans="1:9" ht="16.5" customHeight="1" x14ac:dyDescent="0.2">
      <c r="A156" s="97" t="s">
        <v>131</v>
      </c>
      <c r="B156" s="32">
        <v>91652000640</v>
      </c>
      <c r="C156" s="32">
        <v>3113</v>
      </c>
      <c r="D156" s="147">
        <v>33546</v>
      </c>
      <c r="E156" s="147">
        <v>150</v>
      </c>
      <c r="F156" s="147">
        <v>12060</v>
      </c>
      <c r="G156" s="147">
        <v>881</v>
      </c>
      <c r="H156" s="148">
        <f t="shared" ref="H156:H164" si="20">D156+E156+F156+G156</f>
        <v>46637</v>
      </c>
      <c r="I156" s="172">
        <v>76.75</v>
      </c>
    </row>
    <row r="157" spans="1:9" ht="16.5" customHeight="1" x14ac:dyDescent="0.2">
      <c r="A157" s="97" t="s">
        <v>132</v>
      </c>
      <c r="B157" s="32">
        <v>91652000636</v>
      </c>
      <c r="C157" s="32">
        <v>3113</v>
      </c>
      <c r="D157" s="147">
        <v>46375</v>
      </c>
      <c r="E157" s="147">
        <v>200</v>
      </c>
      <c r="F157" s="147">
        <v>16670</v>
      </c>
      <c r="G157" s="147">
        <v>1256</v>
      </c>
      <c r="H157" s="148">
        <f t="shared" si="20"/>
        <v>64501</v>
      </c>
      <c r="I157" s="172">
        <v>105.73</v>
      </c>
    </row>
    <row r="158" spans="1:9" ht="16.5" customHeight="1" x14ac:dyDescent="0.2">
      <c r="A158" s="97" t="s">
        <v>133</v>
      </c>
      <c r="B158" s="32">
        <v>91652000643</v>
      </c>
      <c r="C158" s="32">
        <v>3113</v>
      </c>
      <c r="D158" s="147">
        <v>47614</v>
      </c>
      <c r="E158" s="147">
        <v>70</v>
      </c>
      <c r="F158" s="147">
        <v>17070</v>
      </c>
      <c r="G158" s="147">
        <v>1134</v>
      </c>
      <c r="H158" s="148">
        <f t="shared" si="20"/>
        <v>65888</v>
      </c>
      <c r="I158" s="172">
        <v>108.44</v>
      </c>
    </row>
    <row r="159" spans="1:9" ht="16.5" customHeight="1" x14ac:dyDescent="0.2">
      <c r="A159" s="97" t="s">
        <v>134</v>
      </c>
      <c r="B159" s="32">
        <v>91652000641</v>
      </c>
      <c r="C159" s="32">
        <v>3113</v>
      </c>
      <c r="D159" s="147">
        <v>43239</v>
      </c>
      <c r="E159" s="147">
        <v>118</v>
      </c>
      <c r="F159" s="147">
        <v>15520</v>
      </c>
      <c r="G159" s="147">
        <v>956</v>
      </c>
      <c r="H159" s="148">
        <f t="shared" si="20"/>
        <v>59833</v>
      </c>
      <c r="I159" s="172">
        <v>100.2</v>
      </c>
    </row>
    <row r="160" spans="1:9" ht="16.5" customHeight="1" x14ac:dyDescent="0.2">
      <c r="A160" s="97" t="s">
        <v>387</v>
      </c>
      <c r="B160" s="32">
        <v>91652000635</v>
      </c>
      <c r="C160" s="32">
        <v>3113</v>
      </c>
      <c r="D160" s="147">
        <v>44682</v>
      </c>
      <c r="E160" s="147">
        <v>300</v>
      </c>
      <c r="F160" s="147">
        <v>16098</v>
      </c>
      <c r="G160" s="147">
        <v>1008</v>
      </c>
      <c r="H160" s="148">
        <f t="shared" si="20"/>
        <v>62088</v>
      </c>
      <c r="I160" s="172">
        <v>108.45</v>
      </c>
    </row>
    <row r="161" spans="1:9" ht="16.5" customHeight="1" x14ac:dyDescent="0.2">
      <c r="A161" s="97" t="s">
        <v>388</v>
      </c>
      <c r="B161" s="32">
        <v>91652000637</v>
      </c>
      <c r="C161" s="32">
        <v>3113</v>
      </c>
      <c r="D161" s="147">
        <v>29703</v>
      </c>
      <c r="E161" s="147">
        <v>350</v>
      </c>
      <c r="F161" s="147">
        <v>10752</v>
      </c>
      <c r="G161" s="147">
        <v>582</v>
      </c>
      <c r="H161" s="148">
        <f t="shared" si="20"/>
        <v>41387</v>
      </c>
      <c r="I161" s="172">
        <v>70.790000000000006</v>
      </c>
    </row>
    <row r="162" spans="1:9" ht="16.5" customHeight="1" x14ac:dyDescent="0.2">
      <c r="A162" s="97" t="s">
        <v>135</v>
      </c>
      <c r="B162" s="32">
        <v>91652000639</v>
      </c>
      <c r="C162" s="32">
        <v>3113</v>
      </c>
      <c r="D162" s="147">
        <v>37020</v>
      </c>
      <c r="E162" s="147">
        <v>140</v>
      </c>
      <c r="F162" s="147">
        <v>13300</v>
      </c>
      <c r="G162" s="147">
        <v>844</v>
      </c>
      <c r="H162" s="148">
        <f t="shared" si="20"/>
        <v>51304</v>
      </c>
      <c r="I162" s="172">
        <v>80.989999999999995</v>
      </c>
    </row>
    <row r="163" spans="1:9" ht="16.5" customHeight="1" x14ac:dyDescent="0.2">
      <c r="A163" s="97" t="s">
        <v>136</v>
      </c>
      <c r="B163" s="32">
        <v>91652000638</v>
      </c>
      <c r="C163" s="32">
        <v>3113</v>
      </c>
      <c r="D163" s="147">
        <v>31957</v>
      </c>
      <c r="E163" s="147">
        <v>180</v>
      </c>
      <c r="F163" s="147">
        <v>11502</v>
      </c>
      <c r="G163" s="147">
        <v>753</v>
      </c>
      <c r="H163" s="148">
        <f t="shared" si="20"/>
        <v>44392</v>
      </c>
      <c r="I163" s="172">
        <v>75.2</v>
      </c>
    </row>
    <row r="164" spans="1:9" ht="16.5" customHeight="1" x14ac:dyDescent="0.2">
      <c r="A164" s="97" t="s">
        <v>369</v>
      </c>
      <c r="B164" s="32">
        <v>91652000642</v>
      </c>
      <c r="C164" s="32">
        <v>3113</v>
      </c>
      <c r="D164" s="147">
        <v>24789</v>
      </c>
      <c r="E164" s="147">
        <v>200</v>
      </c>
      <c r="F164" s="147">
        <v>8942</v>
      </c>
      <c r="G164" s="147">
        <v>572</v>
      </c>
      <c r="H164" s="148">
        <f t="shared" si="20"/>
        <v>34503</v>
      </c>
      <c r="I164" s="172">
        <v>54.99</v>
      </c>
    </row>
    <row r="165" spans="1:9" ht="19.5" customHeight="1" x14ac:dyDescent="0.2">
      <c r="A165" s="93" t="s">
        <v>204</v>
      </c>
      <c r="B165" s="25"/>
      <c r="C165" s="25"/>
      <c r="D165" s="157"/>
      <c r="E165" s="157"/>
      <c r="F165" s="157"/>
      <c r="G165" s="157"/>
      <c r="H165" s="157"/>
      <c r="I165" s="176"/>
    </row>
    <row r="166" spans="1:9" ht="16.5" customHeight="1" x14ac:dyDescent="0.2">
      <c r="A166" s="97" t="s">
        <v>137</v>
      </c>
      <c r="B166" s="32">
        <v>91652000682</v>
      </c>
      <c r="C166" s="32">
        <v>3117</v>
      </c>
      <c r="D166" s="147">
        <v>6763</v>
      </c>
      <c r="E166" s="147">
        <v>80</v>
      </c>
      <c r="F166" s="147">
        <v>2448</v>
      </c>
      <c r="G166" s="147">
        <v>161</v>
      </c>
      <c r="H166" s="148">
        <f>D166+E166+F166+G166</f>
        <v>9452</v>
      </c>
      <c r="I166" s="172">
        <v>15.28</v>
      </c>
    </row>
    <row r="167" spans="1:9" ht="16.5" customHeight="1" x14ac:dyDescent="0.2">
      <c r="A167" s="93" t="s">
        <v>370</v>
      </c>
      <c r="B167" s="25"/>
      <c r="C167" s="25"/>
      <c r="D167" s="157"/>
      <c r="E167" s="157"/>
      <c r="F167" s="157"/>
      <c r="G167" s="157"/>
      <c r="H167" s="157"/>
      <c r="I167" s="176"/>
    </row>
    <row r="168" spans="1:9" ht="16.5" customHeight="1" thickBot="1" x14ac:dyDescent="0.25">
      <c r="A168" s="237" t="s">
        <v>540</v>
      </c>
      <c r="B168" s="239">
        <v>91652001546</v>
      </c>
      <c r="C168" s="39">
        <v>3117</v>
      </c>
      <c r="D168" s="234">
        <v>1825</v>
      </c>
      <c r="E168" s="234">
        <v>0</v>
      </c>
      <c r="F168" s="234">
        <v>653</v>
      </c>
      <c r="G168" s="234">
        <v>43</v>
      </c>
      <c r="H168" s="235">
        <f>D168+E168+F168+G168</f>
        <v>2521</v>
      </c>
      <c r="I168" s="236">
        <v>4.26</v>
      </c>
    </row>
    <row r="169" spans="1:9" ht="19.5" customHeight="1" thickBot="1" x14ac:dyDescent="0.25">
      <c r="A169" s="104" t="s">
        <v>138</v>
      </c>
      <c r="B169" s="40"/>
      <c r="C169" s="41"/>
      <c r="D169" s="165">
        <f>SUM(D156:D168)</f>
        <v>347513</v>
      </c>
      <c r="E169" s="165">
        <f t="shared" ref="E169:I169" si="21">SUM(E156:E168)</f>
        <v>1788</v>
      </c>
      <c r="F169" s="165">
        <f t="shared" si="21"/>
        <v>125015</v>
      </c>
      <c r="G169" s="165">
        <f t="shared" si="21"/>
        <v>8190</v>
      </c>
      <c r="H169" s="165">
        <f t="shared" si="21"/>
        <v>482506</v>
      </c>
      <c r="I169" s="180">
        <f t="shared" si="21"/>
        <v>801.08</v>
      </c>
    </row>
    <row r="170" spans="1:9" ht="19.5" customHeight="1" x14ac:dyDescent="0.2">
      <c r="A170" s="75" t="s">
        <v>206</v>
      </c>
      <c r="B170" s="17"/>
      <c r="C170" s="17"/>
      <c r="D170" s="152"/>
      <c r="E170" s="152"/>
      <c r="F170" s="152"/>
      <c r="G170" s="152"/>
      <c r="H170" s="153"/>
      <c r="I170" s="175"/>
    </row>
    <row r="171" spans="1:9" ht="16.5" customHeight="1" x14ac:dyDescent="0.2">
      <c r="A171" s="97" t="s">
        <v>389</v>
      </c>
      <c r="B171" s="32">
        <v>91652000646</v>
      </c>
      <c r="C171" s="32">
        <v>3113</v>
      </c>
      <c r="D171" s="159">
        <v>51546</v>
      </c>
      <c r="E171" s="159">
        <v>236</v>
      </c>
      <c r="F171" s="159">
        <v>18533</v>
      </c>
      <c r="G171" s="159">
        <v>1130</v>
      </c>
      <c r="H171" s="148">
        <f t="shared" ref="H171:H179" si="22">D171+E171+F171+G171</f>
        <v>71445</v>
      </c>
      <c r="I171" s="177">
        <v>122.94</v>
      </c>
    </row>
    <row r="172" spans="1:9" ht="16.5" customHeight="1" x14ac:dyDescent="0.2">
      <c r="A172" s="97" t="s">
        <v>390</v>
      </c>
      <c r="B172" s="32">
        <v>91652000648</v>
      </c>
      <c r="C172" s="32">
        <v>3113</v>
      </c>
      <c r="D172" s="147">
        <v>25168</v>
      </c>
      <c r="E172" s="147">
        <v>300</v>
      </c>
      <c r="F172" s="147">
        <v>9112</v>
      </c>
      <c r="G172" s="147">
        <v>358</v>
      </c>
      <c r="H172" s="148">
        <f t="shared" si="22"/>
        <v>34938</v>
      </c>
      <c r="I172" s="172">
        <v>61.89</v>
      </c>
    </row>
    <row r="173" spans="1:9" ht="16.5" customHeight="1" x14ac:dyDescent="0.2">
      <c r="A173" s="97" t="s">
        <v>391</v>
      </c>
      <c r="B173" s="32">
        <v>91652000647</v>
      </c>
      <c r="C173" s="32">
        <v>3113</v>
      </c>
      <c r="D173" s="147">
        <v>20283</v>
      </c>
      <c r="E173" s="147">
        <v>250</v>
      </c>
      <c r="F173" s="147">
        <v>7346</v>
      </c>
      <c r="G173" s="147">
        <v>459</v>
      </c>
      <c r="H173" s="148">
        <f t="shared" si="22"/>
        <v>28338</v>
      </c>
      <c r="I173" s="172">
        <v>47.78</v>
      </c>
    </row>
    <row r="174" spans="1:9" ht="16.5" customHeight="1" x14ac:dyDescent="0.2">
      <c r="A174" s="97" t="s">
        <v>392</v>
      </c>
      <c r="B174" s="32">
        <v>91652000655</v>
      </c>
      <c r="C174" s="32">
        <v>3113</v>
      </c>
      <c r="D174" s="147">
        <v>32375</v>
      </c>
      <c r="E174" s="147">
        <v>55</v>
      </c>
      <c r="F174" s="147">
        <v>11609</v>
      </c>
      <c r="G174" s="147">
        <v>802</v>
      </c>
      <c r="H174" s="148">
        <f t="shared" si="22"/>
        <v>44841</v>
      </c>
      <c r="I174" s="172">
        <v>74.900000000000006</v>
      </c>
    </row>
    <row r="175" spans="1:9" ht="16.5" customHeight="1" x14ac:dyDescent="0.2">
      <c r="A175" s="97" t="s">
        <v>393</v>
      </c>
      <c r="B175" s="32">
        <v>91652000652</v>
      </c>
      <c r="C175" s="32">
        <v>3113</v>
      </c>
      <c r="D175" s="147">
        <v>56245</v>
      </c>
      <c r="E175" s="147">
        <v>330</v>
      </c>
      <c r="F175" s="147">
        <v>20247</v>
      </c>
      <c r="G175" s="147">
        <v>1067</v>
      </c>
      <c r="H175" s="148">
        <f t="shared" si="22"/>
        <v>77889</v>
      </c>
      <c r="I175" s="172">
        <v>134.91999999999999</v>
      </c>
    </row>
    <row r="176" spans="1:9" ht="16.5" customHeight="1" x14ac:dyDescent="0.2">
      <c r="A176" s="97" t="s">
        <v>394</v>
      </c>
      <c r="B176" s="32">
        <v>91652000654</v>
      </c>
      <c r="C176" s="32">
        <v>3113</v>
      </c>
      <c r="D176" s="147">
        <v>26365</v>
      </c>
      <c r="E176" s="147">
        <v>185</v>
      </c>
      <c r="F176" s="147">
        <v>9501</v>
      </c>
      <c r="G176" s="147">
        <v>575</v>
      </c>
      <c r="H176" s="148">
        <f t="shared" si="22"/>
        <v>36626</v>
      </c>
      <c r="I176" s="172">
        <v>61.08</v>
      </c>
    </row>
    <row r="177" spans="1:12" ht="16.5" customHeight="1" x14ac:dyDescent="0.2">
      <c r="A177" s="97" t="s">
        <v>395</v>
      </c>
      <c r="B177" s="32">
        <v>91652000653</v>
      </c>
      <c r="C177" s="32">
        <v>3113</v>
      </c>
      <c r="D177" s="147">
        <v>29379</v>
      </c>
      <c r="E177" s="147">
        <v>210</v>
      </c>
      <c r="F177" s="147">
        <v>10589</v>
      </c>
      <c r="G177" s="147">
        <v>660</v>
      </c>
      <c r="H177" s="148">
        <f t="shared" si="22"/>
        <v>40838</v>
      </c>
      <c r="I177" s="172">
        <v>67.69</v>
      </c>
    </row>
    <row r="178" spans="1:12" s="15" customFormat="1" ht="16.5" customHeight="1" x14ac:dyDescent="0.2">
      <c r="A178" s="111" t="s">
        <v>484</v>
      </c>
      <c r="B178" s="37">
        <v>91652000650</v>
      </c>
      <c r="C178" s="37">
        <v>3113</v>
      </c>
      <c r="D178" s="123">
        <v>24418</v>
      </c>
      <c r="E178" s="123">
        <v>100</v>
      </c>
      <c r="F178" s="123">
        <v>8776</v>
      </c>
      <c r="G178" s="123">
        <v>470</v>
      </c>
      <c r="H178" s="156">
        <f t="shared" si="22"/>
        <v>33764</v>
      </c>
      <c r="I178" s="126">
        <v>59.98</v>
      </c>
      <c r="L178" s="7"/>
    </row>
    <row r="179" spans="1:12" ht="16.5" customHeight="1" x14ac:dyDescent="0.2">
      <c r="A179" s="97" t="s">
        <v>396</v>
      </c>
      <c r="B179" s="32">
        <v>91652000651</v>
      </c>
      <c r="C179" s="32">
        <v>3113</v>
      </c>
      <c r="D179" s="147">
        <v>17954</v>
      </c>
      <c r="E179" s="147">
        <v>8</v>
      </c>
      <c r="F179" s="147">
        <v>6430</v>
      </c>
      <c r="G179" s="147">
        <v>379</v>
      </c>
      <c r="H179" s="148">
        <f t="shared" si="22"/>
        <v>24771</v>
      </c>
      <c r="I179" s="172">
        <v>40.33</v>
      </c>
    </row>
    <row r="180" spans="1:12" ht="19.5" customHeight="1" x14ac:dyDescent="0.2">
      <c r="A180" s="93" t="s">
        <v>207</v>
      </c>
      <c r="B180" s="25"/>
      <c r="C180" s="25"/>
      <c r="D180" s="157"/>
      <c r="E180" s="157"/>
      <c r="F180" s="157"/>
      <c r="G180" s="157"/>
      <c r="H180" s="157"/>
      <c r="I180" s="176"/>
    </row>
    <row r="181" spans="1:12" ht="16.5" customHeight="1" x14ac:dyDescent="0.2">
      <c r="A181" s="97" t="s">
        <v>397</v>
      </c>
      <c r="B181" s="32">
        <v>91652000680</v>
      </c>
      <c r="C181" s="32">
        <v>3117</v>
      </c>
      <c r="D181" s="147">
        <v>8852</v>
      </c>
      <c r="E181" s="147">
        <v>170</v>
      </c>
      <c r="F181" s="147">
        <v>3226</v>
      </c>
      <c r="G181" s="147">
        <v>194</v>
      </c>
      <c r="H181" s="148">
        <f t="shared" ref="H181:H182" si="23">D181+E181+F181+G181</f>
        <v>12442</v>
      </c>
      <c r="I181" s="172">
        <v>21.16</v>
      </c>
    </row>
    <row r="182" spans="1:12" ht="16.5" customHeight="1" thickBot="1" x14ac:dyDescent="0.25">
      <c r="A182" s="120" t="s">
        <v>398</v>
      </c>
      <c r="B182" s="34">
        <v>91652000681</v>
      </c>
      <c r="C182" s="34">
        <v>3113</v>
      </c>
      <c r="D182" s="147">
        <v>32282</v>
      </c>
      <c r="E182" s="147">
        <v>350</v>
      </c>
      <c r="F182" s="147">
        <v>11675</v>
      </c>
      <c r="G182" s="147">
        <v>684</v>
      </c>
      <c r="H182" s="150">
        <f t="shared" si="23"/>
        <v>44991</v>
      </c>
      <c r="I182" s="172">
        <v>75.150000000000006</v>
      </c>
    </row>
    <row r="183" spans="1:12" ht="19.5" customHeight="1" thickBot="1" x14ac:dyDescent="0.25">
      <c r="A183" s="85" t="s">
        <v>139</v>
      </c>
      <c r="B183" s="35"/>
      <c r="C183" s="36"/>
      <c r="D183" s="151">
        <f t="shared" ref="D183:I183" si="24">SUM(D171:D182)</f>
        <v>324867</v>
      </c>
      <c r="E183" s="151">
        <f t="shared" si="24"/>
        <v>2194</v>
      </c>
      <c r="F183" s="151">
        <f t="shared" si="24"/>
        <v>117044</v>
      </c>
      <c r="G183" s="151">
        <f t="shared" si="24"/>
        <v>6778</v>
      </c>
      <c r="H183" s="151">
        <f t="shared" si="24"/>
        <v>450883</v>
      </c>
      <c r="I183" s="174">
        <f t="shared" si="24"/>
        <v>767.81999999999994</v>
      </c>
    </row>
    <row r="184" spans="1:12" ht="19.5" customHeight="1" x14ac:dyDescent="0.2">
      <c r="A184" s="75" t="s">
        <v>209</v>
      </c>
      <c r="B184" s="17"/>
      <c r="C184" s="17"/>
      <c r="D184" s="152"/>
      <c r="E184" s="152"/>
      <c r="F184" s="152"/>
      <c r="G184" s="152"/>
      <c r="H184" s="153"/>
      <c r="I184" s="175"/>
    </row>
    <row r="185" spans="1:12" ht="15.75" customHeight="1" x14ac:dyDescent="0.2">
      <c r="A185" s="97" t="s">
        <v>140</v>
      </c>
      <c r="B185" s="32">
        <v>91652000665</v>
      </c>
      <c r="C185" s="32">
        <v>3113</v>
      </c>
      <c r="D185" s="147">
        <v>37706</v>
      </c>
      <c r="E185" s="147">
        <v>0</v>
      </c>
      <c r="F185" s="147">
        <v>13499</v>
      </c>
      <c r="G185" s="147">
        <v>848</v>
      </c>
      <c r="H185" s="148">
        <f t="shared" ref="H185:H194" si="25">D185+E185+F185+G185</f>
        <v>52053</v>
      </c>
      <c r="I185" s="172">
        <v>83.18</v>
      </c>
    </row>
    <row r="186" spans="1:12" ht="16.5" customHeight="1" x14ac:dyDescent="0.2">
      <c r="A186" s="97" t="s">
        <v>141</v>
      </c>
      <c r="B186" s="32">
        <v>91652000660</v>
      </c>
      <c r="C186" s="32">
        <v>3113</v>
      </c>
      <c r="D186" s="147">
        <v>31875</v>
      </c>
      <c r="E186" s="147">
        <v>60</v>
      </c>
      <c r="F186" s="147">
        <v>11432</v>
      </c>
      <c r="G186" s="147">
        <v>748</v>
      </c>
      <c r="H186" s="148">
        <f t="shared" si="25"/>
        <v>44115</v>
      </c>
      <c r="I186" s="172">
        <v>71.27</v>
      </c>
    </row>
    <row r="187" spans="1:12" ht="25.5" x14ac:dyDescent="0.2">
      <c r="A187" s="97" t="s">
        <v>399</v>
      </c>
      <c r="B187" s="32">
        <v>91652000658</v>
      </c>
      <c r="C187" s="32">
        <v>3113</v>
      </c>
      <c r="D187" s="147">
        <v>41033</v>
      </c>
      <c r="E187" s="147">
        <v>0</v>
      </c>
      <c r="F187" s="147">
        <v>14690</v>
      </c>
      <c r="G187" s="147">
        <v>968</v>
      </c>
      <c r="H187" s="148">
        <f t="shared" si="25"/>
        <v>56691</v>
      </c>
      <c r="I187" s="172">
        <v>95.55</v>
      </c>
    </row>
    <row r="188" spans="1:12" ht="16.5" customHeight="1" x14ac:dyDescent="0.2">
      <c r="A188" s="97" t="s">
        <v>400</v>
      </c>
      <c r="B188" s="32">
        <v>91652000659</v>
      </c>
      <c r="C188" s="32">
        <v>3113</v>
      </c>
      <c r="D188" s="147">
        <v>16289</v>
      </c>
      <c r="E188" s="147">
        <v>0</v>
      </c>
      <c r="F188" s="147">
        <v>5832</v>
      </c>
      <c r="G188" s="147">
        <v>322</v>
      </c>
      <c r="H188" s="148">
        <f t="shared" si="25"/>
        <v>22443</v>
      </c>
      <c r="I188" s="172">
        <v>37.299999999999997</v>
      </c>
    </row>
    <row r="189" spans="1:12" ht="16.5" customHeight="1" x14ac:dyDescent="0.2">
      <c r="A189" s="97" t="s">
        <v>401</v>
      </c>
      <c r="B189" s="32">
        <v>91652000662</v>
      </c>
      <c r="C189" s="32">
        <v>3113</v>
      </c>
      <c r="D189" s="147">
        <v>19617</v>
      </c>
      <c r="E189" s="147">
        <v>75</v>
      </c>
      <c r="F189" s="147">
        <v>7048</v>
      </c>
      <c r="G189" s="147">
        <v>447</v>
      </c>
      <c r="H189" s="148">
        <f t="shared" si="25"/>
        <v>27187</v>
      </c>
      <c r="I189" s="172">
        <v>45.27</v>
      </c>
    </row>
    <row r="190" spans="1:12" ht="16.5" customHeight="1" x14ac:dyDescent="0.2">
      <c r="A190" s="97" t="s">
        <v>142</v>
      </c>
      <c r="B190" s="32">
        <v>91652000663</v>
      </c>
      <c r="C190" s="32">
        <v>3113</v>
      </c>
      <c r="D190" s="147">
        <v>37056</v>
      </c>
      <c r="E190" s="147">
        <v>0</v>
      </c>
      <c r="F190" s="147">
        <v>13266</v>
      </c>
      <c r="G190" s="147">
        <v>896</v>
      </c>
      <c r="H190" s="148">
        <f t="shared" si="25"/>
        <v>51218</v>
      </c>
      <c r="I190" s="172">
        <v>81.72</v>
      </c>
    </row>
    <row r="191" spans="1:12" x14ac:dyDescent="0.2">
      <c r="A191" s="97" t="s">
        <v>143</v>
      </c>
      <c r="B191" s="32">
        <v>91652000661</v>
      </c>
      <c r="C191" s="32">
        <v>3113</v>
      </c>
      <c r="D191" s="147">
        <v>34344</v>
      </c>
      <c r="E191" s="147">
        <v>40</v>
      </c>
      <c r="F191" s="147">
        <v>12309</v>
      </c>
      <c r="G191" s="147">
        <v>857</v>
      </c>
      <c r="H191" s="148">
        <f t="shared" si="25"/>
        <v>47550</v>
      </c>
      <c r="I191" s="172">
        <v>79.39</v>
      </c>
    </row>
    <row r="192" spans="1:12" ht="16.5" customHeight="1" x14ac:dyDescent="0.2">
      <c r="A192" s="97" t="s">
        <v>144</v>
      </c>
      <c r="B192" s="32">
        <v>91652000667</v>
      </c>
      <c r="C192" s="32">
        <v>3113</v>
      </c>
      <c r="D192" s="147">
        <v>27940</v>
      </c>
      <c r="E192" s="147">
        <v>60</v>
      </c>
      <c r="F192" s="147">
        <v>10023</v>
      </c>
      <c r="G192" s="147">
        <v>652</v>
      </c>
      <c r="H192" s="148">
        <f t="shared" si="25"/>
        <v>38675</v>
      </c>
      <c r="I192" s="172">
        <v>63.22</v>
      </c>
    </row>
    <row r="193" spans="1:9" ht="16.5" customHeight="1" x14ac:dyDescent="0.2">
      <c r="A193" s="97" t="s">
        <v>402</v>
      </c>
      <c r="B193" s="32">
        <v>91652000656</v>
      </c>
      <c r="C193" s="32">
        <v>3117</v>
      </c>
      <c r="D193" s="147">
        <v>16616</v>
      </c>
      <c r="E193" s="147">
        <v>15</v>
      </c>
      <c r="F193" s="147">
        <v>5954</v>
      </c>
      <c r="G193" s="147">
        <v>350</v>
      </c>
      <c r="H193" s="148">
        <f t="shared" si="25"/>
        <v>22935</v>
      </c>
      <c r="I193" s="172">
        <v>40.44</v>
      </c>
    </row>
    <row r="194" spans="1:9" x14ac:dyDescent="0.2">
      <c r="A194" s="97" t="s">
        <v>145</v>
      </c>
      <c r="B194" s="32">
        <v>91652000664</v>
      </c>
      <c r="C194" s="32">
        <v>3113</v>
      </c>
      <c r="D194" s="147">
        <v>31585</v>
      </c>
      <c r="E194" s="147">
        <v>90</v>
      </c>
      <c r="F194" s="147">
        <v>11338</v>
      </c>
      <c r="G194" s="147">
        <v>672</v>
      </c>
      <c r="H194" s="148">
        <f t="shared" si="25"/>
        <v>43685</v>
      </c>
      <c r="I194" s="172">
        <v>74.8</v>
      </c>
    </row>
    <row r="195" spans="1:9" ht="19.5" customHeight="1" x14ac:dyDescent="0.2">
      <c r="A195" s="75" t="s">
        <v>210</v>
      </c>
      <c r="B195" s="17"/>
      <c r="C195" s="17"/>
      <c r="D195" s="152"/>
      <c r="E195" s="152"/>
      <c r="F195" s="152"/>
      <c r="G195" s="152"/>
      <c r="H195" s="152"/>
      <c r="I195" s="175"/>
    </row>
    <row r="196" spans="1:9" ht="16.5" customHeight="1" thickBot="1" x14ac:dyDescent="0.25">
      <c r="A196" s="120" t="s">
        <v>579</v>
      </c>
      <c r="B196" s="34">
        <v>91652000688</v>
      </c>
      <c r="C196" s="34">
        <v>3113</v>
      </c>
      <c r="D196" s="149">
        <v>19495</v>
      </c>
      <c r="E196" s="149">
        <v>0</v>
      </c>
      <c r="F196" s="149">
        <v>6979</v>
      </c>
      <c r="G196" s="149">
        <v>449</v>
      </c>
      <c r="H196" s="150">
        <f>D196+E196+F196+G196</f>
        <v>26923</v>
      </c>
      <c r="I196" s="173">
        <v>45.11</v>
      </c>
    </row>
    <row r="197" spans="1:9" ht="19.5" customHeight="1" thickBot="1" x14ac:dyDescent="0.25">
      <c r="A197" s="85" t="s">
        <v>146</v>
      </c>
      <c r="B197" s="35"/>
      <c r="C197" s="36"/>
      <c r="D197" s="151">
        <f t="shared" ref="D197:F197" si="26">SUM(D185:D196)</f>
        <v>313556</v>
      </c>
      <c r="E197" s="151">
        <f t="shared" si="26"/>
        <v>340</v>
      </c>
      <c r="F197" s="151">
        <f t="shared" si="26"/>
        <v>112370</v>
      </c>
      <c r="G197" s="151">
        <f t="shared" ref="G197:I197" si="27">SUM(G185:G196)</f>
        <v>7209</v>
      </c>
      <c r="H197" s="151">
        <f t="shared" si="27"/>
        <v>433475</v>
      </c>
      <c r="I197" s="174">
        <f t="shared" si="27"/>
        <v>717.24999999999989</v>
      </c>
    </row>
    <row r="198" spans="1:9" ht="19.5" customHeight="1" x14ac:dyDescent="0.2">
      <c r="A198" s="75" t="s">
        <v>212</v>
      </c>
      <c r="B198" s="17"/>
      <c r="C198" s="17"/>
      <c r="D198" s="152"/>
      <c r="E198" s="152"/>
      <c r="F198" s="152"/>
      <c r="G198" s="152"/>
      <c r="H198" s="153"/>
      <c r="I198" s="175"/>
    </row>
    <row r="199" spans="1:9" ht="16.5" customHeight="1" x14ac:dyDescent="0.2">
      <c r="A199" s="97" t="s">
        <v>486</v>
      </c>
      <c r="B199" s="32">
        <v>91652000673</v>
      </c>
      <c r="C199" s="32">
        <v>3113</v>
      </c>
      <c r="D199" s="147">
        <v>28002</v>
      </c>
      <c r="E199" s="147">
        <v>160</v>
      </c>
      <c r="F199" s="147">
        <v>10079</v>
      </c>
      <c r="G199" s="147">
        <v>635</v>
      </c>
      <c r="H199" s="147">
        <f t="shared" ref="H199:H204" si="28">D199+E199+F199+G199</f>
        <v>38876</v>
      </c>
      <c r="I199" s="172">
        <v>66.61</v>
      </c>
    </row>
    <row r="200" spans="1:9" ht="16.5" customHeight="1" x14ac:dyDescent="0.2">
      <c r="A200" s="97" t="s">
        <v>147</v>
      </c>
      <c r="B200" s="32">
        <v>91652000671</v>
      </c>
      <c r="C200" s="32">
        <v>3113</v>
      </c>
      <c r="D200" s="147">
        <v>28010</v>
      </c>
      <c r="E200" s="147">
        <v>70</v>
      </c>
      <c r="F200" s="147">
        <v>10051</v>
      </c>
      <c r="G200" s="147">
        <v>609</v>
      </c>
      <c r="H200" s="147">
        <f t="shared" si="28"/>
        <v>38740</v>
      </c>
      <c r="I200" s="172">
        <v>62.68</v>
      </c>
    </row>
    <row r="201" spans="1:9" ht="16.5" customHeight="1" x14ac:dyDescent="0.2">
      <c r="A201" s="97" t="s">
        <v>148</v>
      </c>
      <c r="B201" s="32">
        <v>91652000668</v>
      </c>
      <c r="C201" s="32">
        <v>3113</v>
      </c>
      <c r="D201" s="147">
        <v>21359</v>
      </c>
      <c r="E201" s="147">
        <v>245</v>
      </c>
      <c r="F201" s="147">
        <v>7729</v>
      </c>
      <c r="G201" s="147">
        <v>559</v>
      </c>
      <c r="H201" s="147">
        <f t="shared" si="28"/>
        <v>29892</v>
      </c>
      <c r="I201" s="172">
        <v>49.75</v>
      </c>
    </row>
    <row r="202" spans="1:9" ht="16.5" customHeight="1" x14ac:dyDescent="0.2">
      <c r="A202" s="97" t="s">
        <v>149</v>
      </c>
      <c r="B202" s="32">
        <v>91652000669</v>
      </c>
      <c r="C202" s="32">
        <v>3113</v>
      </c>
      <c r="D202" s="147">
        <v>33217</v>
      </c>
      <c r="E202" s="147">
        <v>135</v>
      </c>
      <c r="F202" s="147">
        <v>11937</v>
      </c>
      <c r="G202" s="147">
        <v>841</v>
      </c>
      <c r="H202" s="147">
        <f t="shared" si="28"/>
        <v>46130</v>
      </c>
      <c r="I202" s="172">
        <v>73.540000000000006</v>
      </c>
    </row>
    <row r="203" spans="1:9" ht="16.5" customHeight="1" x14ac:dyDescent="0.2">
      <c r="A203" s="97" t="s">
        <v>150</v>
      </c>
      <c r="B203" s="32">
        <v>91652000672</v>
      </c>
      <c r="C203" s="32">
        <v>3113</v>
      </c>
      <c r="D203" s="147">
        <v>19136</v>
      </c>
      <c r="E203" s="147">
        <v>150</v>
      </c>
      <c r="F203" s="147">
        <v>6901</v>
      </c>
      <c r="G203" s="147">
        <v>436</v>
      </c>
      <c r="H203" s="147">
        <f t="shared" si="28"/>
        <v>26623</v>
      </c>
      <c r="I203" s="172">
        <v>44.22</v>
      </c>
    </row>
    <row r="204" spans="1:9" ht="16.5" customHeight="1" x14ac:dyDescent="0.2">
      <c r="A204" s="97" t="s">
        <v>151</v>
      </c>
      <c r="B204" s="32">
        <v>91652000670</v>
      </c>
      <c r="C204" s="32">
        <v>3113</v>
      </c>
      <c r="D204" s="147">
        <v>33286</v>
      </c>
      <c r="E204" s="147">
        <v>220</v>
      </c>
      <c r="F204" s="147">
        <v>11991</v>
      </c>
      <c r="G204" s="147">
        <v>690</v>
      </c>
      <c r="H204" s="147">
        <f t="shared" si="28"/>
        <v>46187</v>
      </c>
      <c r="I204" s="172">
        <v>78.489999999999995</v>
      </c>
    </row>
    <row r="205" spans="1:9" ht="19.5" customHeight="1" x14ac:dyDescent="0.2">
      <c r="A205" s="93" t="s">
        <v>213</v>
      </c>
      <c r="B205" s="25"/>
      <c r="C205" s="25"/>
      <c r="D205" s="152"/>
      <c r="E205" s="152"/>
      <c r="F205" s="152"/>
      <c r="G205" s="152"/>
      <c r="H205" s="166"/>
      <c r="I205" s="181"/>
    </row>
    <row r="206" spans="1:9" ht="16.5" customHeight="1" thickBot="1" x14ac:dyDescent="0.25">
      <c r="A206" s="120" t="s">
        <v>152</v>
      </c>
      <c r="B206" s="34">
        <v>91652000704</v>
      </c>
      <c r="C206" s="34">
        <v>3113</v>
      </c>
      <c r="D206" s="167">
        <v>15975</v>
      </c>
      <c r="E206" s="167">
        <v>150</v>
      </c>
      <c r="F206" s="167">
        <v>5770</v>
      </c>
      <c r="G206" s="168">
        <v>383</v>
      </c>
      <c r="H206" s="149">
        <f>D206+E206+F206+G206</f>
        <v>22278</v>
      </c>
      <c r="I206" s="182">
        <v>35.06</v>
      </c>
    </row>
    <row r="207" spans="1:9" ht="19.5" customHeight="1" thickBot="1" x14ac:dyDescent="0.25">
      <c r="A207" s="85" t="s">
        <v>153</v>
      </c>
      <c r="B207" s="35"/>
      <c r="C207" s="36"/>
      <c r="D207" s="151">
        <f t="shared" ref="D207:I207" si="29">SUM(D199:D206)</f>
        <v>178985</v>
      </c>
      <c r="E207" s="151">
        <f t="shared" si="29"/>
        <v>1130</v>
      </c>
      <c r="F207" s="151">
        <f t="shared" si="29"/>
        <v>64458</v>
      </c>
      <c r="G207" s="151">
        <f t="shared" si="29"/>
        <v>4153</v>
      </c>
      <c r="H207" s="151">
        <f t="shared" si="29"/>
        <v>248726</v>
      </c>
      <c r="I207" s="174">
        <f t="shared" si="29"/>
        <v>410.34999999999997</v>
      </c>
    </row>
    <row r="208" spans="1:9" ht="19.5" customHeight="1" x14ac:dyDescent="0.2">
      <c r="A208" s="75" t="s">
        <v>215</v>
      </c>
      <c r="B208" s="17"/>
      <c r="C208" s="17"/>
      <c r="D208" s="169"/>
      <c r="E208" s="169"/>
      <c r="F208" s="169"/>
      <c r="G208" s="169"/>
      <c r="H208" s="170"/>
      <c r="I208" s="175"/>
    </row>
    <row r="209" spans="1:9" ht="16.5" customHeight="1" x14ac:dyDescent="0.2">
      <c r="A209" s="97" t="s">
        <v>154</v>
      </c>
      <c r="B209" s="32">
        <v>91652000675</v>
      </c>
      <c r="C209" s="32">
        <v>3113</v>
      </c>
      <c r="D209" s="147">
        <v>26275</v>
      </c>
      <c r="E209" s="147">
        <v>10</v>
      </c>
      <c r="F209" s="147">
        <v>9410</v>
      </c>
      <c r="G209" s="147">
        <v>639</v>
      </c>
      <c r="H209" s="147">
        <f t="shared" ref="H209:H213" si="30">D209+E209+F209+G209</f>
        <v>36334</v>
      </c>
      <c r="I209" s="175">
        <v>60.21</v>
      </c>
    </row>
    <row r="210" spans="1:9" ht="16.5" customHeight="1" x14ac:dyDescent="0.2">
      <c r="A210" s="97" t="s">
        <v>487</v>
      </c>
      <c r="B210" s="32">
        <v>91652000674</v>
      </c>
      <c r="C210" s="32">
        <v>3113</v>
      </c>
      <c r="D210" s="147">
        <v>28721</v>
      </c>
      <c r="E210" s="147">
        <v>85</v>
      </c>
      <c r="F210" s="159">
        <v>10311</v>
      </c>
      <c r="G210" s="159">
        <v>715</v>
      </c>
      <c r="H210" s="147">
        <f t="shared" si="30"/>
        <v>39832</v>
      </c>
      <c r="I210" s="175">
        <v>66</v>
      </c>
    </row>
    <row r="211" spans="1:9" ht="16.5" customHeight="1" x14ac:dyDescent="0.2">
      <c r="A211" s="97" t="s">
        <v>155</v>
      </c>
      <c r="B211" s="32">
        <v>91652000676</v>
      </c>
      <c r="C211" s="32">
        <v>3113</v>
      </c>
      <c r="D211" s="147">
        <v>24800</v>
      </c>
      <c r="E211" s="147">
        <v>103</v>
      </c>
      <c r="F211" s="159">
        <v>8913</v>
      </c>
      <c r="G211" s="159">
        <v>588</v>
      </c>
      <c r="H211" s="147">
        <f t="shared" si="30"/>
        <v>34404</v>
      </c>
      <c r="I211" s="175">
        <v>55.79</v>
      </c>
    </row>
    <row r="212" spans="1:9" ht="16.5" customHeight="1" x14ac:dyDescent="0.2">
      <c r="A212" s="97" t="s">
        <v>156</v>
      </c>
      <c r="B212" s="32">
        <v>91652000678</v>
      </c>
      <c r="C212" s="32">
        <v>3113</v>
      </c>
      <c r="D212" s="147">
        <v>18420</v>
      </c>
      <c r="E212" s="154">
        <v>80</v>
      </c>
      <c r="F212" s="159">
        <v>6621</v>
      </c>
      <c r="G212" s="159">
        <v>457</v>
      </c>
      <c r="H212" s="147">
        <f t="shared" si="30"/>
        <v>25578</v>
      </c>
      <c r="I212" s="175">
        <v>40.840000000000003</v>
      </c>
    </row>
    <row r="213" spans="1:9" ht="16.5" customHeight="1" x14ac:dyDescent="0.2">
      <c r="A213" s="97" t="s">
        <v>157</v>
      </c>
      <c r="B213" s="32">
        <v>91652000677</v>
      </c>
      <c r="C213" s="32">
        <v>3113</v>
      </c>
      <c r="D213" s="147">
        <v>32053</v>
      </c>
      <c r="E213" s="147">
        <v>25</v>
      </c>
      <c r="F213" s="159">
        <v>11483</v>
      </c>
      <c r="G213" s="159">
        <v>746</v>
      </c>
      <c r="H213" s="147">
        <f t="shared" si="30"/>
        <v>44307</v>
      </c>
      <c r="I213" s="175">
        <v>72.989999999999995</v>
      </c>
    </row>
    <row r="214" spans="1:9" ht="19.5" customHeight="1" x14ac:dyDescent="0.2">
      <c r="A214" s="93" t="s">
        <v>216</v>
      </c>
      <c r="B214" s="25"/>
      <c r="C214" s="25"/>
      <c r="D214" s="157"/>
      <c r="E214" s="157"/>
      <c r="F214" s="157"/>
      <c r="G214" s="157"/>
      <c r="H214" s="157"/>
      <c r="I214" s="176"/>
    </row>
    <row r="215" spans="1:9" ht="16.5" customHeight="1" x14ac:dyDescent="0.2">
      <c r="A215" s="97" t="s">
        <v>158</v>
      </c>
      <c r="B215" s="32">
        <v>91652001359</v>
      </c>
      <c r="C215" s="32">
        <v>3117</v>
      </c>
      <c r="D215" s="147">
        <v>10035</v>
      </c>
      <c r="E215" s="147">
        <v>186</v>
      </c>
      <c r="F215" s="147">
        <v>3655</v>
      </c>
      <c r="G215" s="147">
        <v>230</v>
      </c>
      <c r="H215" s="147">
        <f>D215+E215+F215+G215</f>
        <v>14106</v>
      </c>
      <c r="I215" s="175">
        <v>24.42</v>
      </c>
    </row>
    <row r="216" spans="1:9" ht="19.5" customHeight="1" x14ac:dyDescent="0.2">
      <c r="A216" s="93" t="s">
        <v>217</v>
      </c>
      <c r="B216" s="25"/>
      <c r="C216" s="25"/>
      <c r="D216" s="152"/>
      <c r="E216" s="157"/>
      <c r="F216" s="157"/>
      <c r="G216" s="157"/>
      <c r="H216" s="157"/>
      <c r="I216" s="176"/>
    </row>
    <row r="217" spans="1:9" ht="16.5" customHeight="1" x14ac:dyDescent="0.2">
      <c r="A217" s="97" t="s">
        <v>159</v>
      </c>
      <c r="B217" s="32">
        <v>91652000715</v>
      </c>
      <c r="C217" s="32">
        <v>3113</v>
      </c>
      <c r="D217" s="147">
        <v>25093</v>
      </c>
      <c r="E217" s="149">
        <v>25</v>
      </c>
      <c r="F217" s="147">
        <v>8992</v>
      </c>
      <c r="G217" s="147">
        <v>588</v>
      </c>
      <c r="H217" s="147">
        <f>D217+E217+F217+G217</f>
        <v>34698</v>
      </c>
      <c r="I217" s="175">
        <v>57.99</v>
      </c>
    </row>
    <row r="218" spans="1:9" ht="19.5" customHeight="1" x14ac:dyDescent="0.2">
      <c r="A218" s="93" t="s">
        <v>218</v>
      </c>
      <c r="B218" s="25"/>
      <c r="C218" s="25"/>
      <c r="D218" s="157"/>
      <c r="E218" s="157"/>
      <c r="F218" s="157"/>
      <c r="G218" s="157"/>
      <c r="H218" s="157"/>
      <c r="I218" s="176"/>
    </row>
    <row r="219" spans="1:9" ht="16.5" customHeight="1" x14ac:dyDescent="0.2">
      <c r="A219" s="97" t="s">
        <v>508</v>
      </c>
      <c r="B219" s="32">
        <v>91652001360</v>
      </c>
      <c r="C219" s="32">
        <v>3113</v>
      </c>
      <c r="D219" s="147">
        <v>25090</v>
      </c>
      <c r="E219" s="147">
        <v>208</v>
      </c>
      <c r="F219" s="147">
        <v>9053</v>
      </c>
      <c r="G219" s="147">
        <v>586</v>
      </c>
      <c r="H219" s="147">
        <f>D219+E219+F219+G219</f>
        <v>34937</v>
      </c>
      <c r="I219" s="175">
        <v>55.33</v>
      </c>
    </row>
    <row r="220" spans="1:9" ht="19.5" customHeight="1" x14ac:dyDescent="0.2">
      <c r="A220" s="93" t="s">
        <v>313</v>
      </c>
      <c r="B220" s="25"/>
      <c r="C220" s="25"/>
      <c r="D220" s="157"/>
      <c r="E220" s="157"/>
      <c r="F220" s="157"/>
      <c r="G220" s="157"/>
      <c r="H220" s="157"/>
      <c r="I220" s="176"/>
    </row>
    <row r="221" spans="1:9" ht="16.5" customHeight="1" thickBot="1" x14ac:dyDescent="0.25">
      <c r="A221" s="120" t="s">
        <v>403</v>
      </c>
      <c r="B221" s="34">
        <v>91652000717</v>
      </c>
      <c r="C221" s="34">
        <v>3117</v>
      </c>
      <c r="D221" s="147">
        <v>13581</v>
      </c>
      <c r="E221" s="147">
        <v>63</v>
      </c>
      <c r="F221" s="147">
        <v>4883</v>
      </c>
      <c r="G221" s="147">
        <v>247</v>
      </c>
      <c r="H221" s="147">
        <f>D221+E221+F221+G221</f>
        <v>18774</v>
      </c>
      <c r="I221" s="175">
        <v>35.11</v>
      </c>
    </row>
    <row r="222" spans="1:9" ht="19.5" customHeight="1" thickBot="1" x14ac:dyDescent="0.25">
      <c r="A222" s="85" t="s">
        <v>160</v>
      </c>
      <c r="B222" s="35"/>
      <c r="C222" s="36"/>
      <c r="D222" s="151">
        <f t="shared" ref="D222:F222" si="31">SUM(D209:D221)</f>
        <v>204068</v>
      </c>
      <c r="E222" s="151">
        <f t="shared" si="31"/>
        <v>785</v>
      </c>
      <c r="F222" s="151">
        <f t="shared" si="31"/>
        <v>73321</v>
      </c>
      <c r="G222" s="151">
        <f t="shared" ref="G222:I222" si="32">SUM(G209:G221)</f>
        <v>4796</v>
      </c>
      <c r="H222" s="151">
        <f t="shared" si="32"/>
        <v>282970</v>
      </c>
      <c r="I222" s="174">
        <f t="shared" si="32"/>
        <v>468.68</v>
      </c>
    </row>
    <row r="223" spans="1:9" ht="19.5" customHeight="1" x14ac:dyDescent="0.2">
      <c r="A223" s="75" t="s">
        <v>220</v>
      </c>
      <c r="B223" s="17"/>
      <c r="C223" s="17"/>
      <c r="D223" s="152"/>
      <c r="E223" s="152"/>
      <c r="F223" s="152"/>
      <c r="G223" s="152"/>
      <c r="H223" s="153"/>
      <c r="I223" s="175"/>
    </row>
    <row r="224" spans="1:9" ht="16.5" customHeight="1" x14ac:dyDescent="0.2">
      <c r="A224" s="97" t="s">
        <v>414</v>
      </c>
      <c r="B224" s="32">
        <v>91652000718</v>
      </c>
      <c r="C224" s="32">
        <v>3113</v>
      </c>
      <c r="D224" s="147">
        <v>34744</v>
      </c>
      <c r="E224" s="147">
        <v>100</v>
      </c>
      <c r="F224" s="147">
        <v>12472</v>
      </c>
      <c r="G224" s="147">
        <v>920</v>
      </c>
      <c r="H224" s="148">
        <f>D224+E224+F224+G224</f>
        <v>48236</v>
      </c>
      <c r="I224" s="172">
        <v>74.77</v>
      </c>
    </row>
    <row r="225" spans="1:12" ht="19.5" customHeight="1" x14ac:dyDescent="0.2">
      <c r="A225" s="93" t="s">
        <v>221</v>
      </c>
      <c r="B225" s="25"/>
      <c r="C225" s="25"/>
      <c r="D225" s="157"/>
      <c r="E225" s="157"/>
      <c r="F225" s="157"/>
      <c r="G225" s="157"/>
      <c r="H225" s="157"/>
      <c r="I225" s="176"/>
    </row>
    <row r="226" spans="1:12" ht="16.5" customHeight="1" x14ac:dyDescent="0.2">
      <c r="A226" s="97" t="s">
        <v>500</v>
      </c>
      <c r="B226" s="32">
        <v>91652000690</v>
      </c>
      <c r="C226" s="32">
        <v>3113</v>
      </c>
      <c r="D226" s="147">
        <v>15078</v>
      </c>
      <c r="E226" s="147">
        <v>100</v>
      </c>
      <c r="F226" s="147">
        <v>5432</v>
      </c>
      <c r="G226" s="147">
        <v>356</v>
      </c>
      <c r="H226" s="148">
        <f>D226+E226+F226+G226</f>
        <v>20966</v>
      </c>
      <c r="I226" s="172">
        <v>36.229999999999997</v>
      </c>
    </row>
    <row r="227" spans="1:12" ht="19.5" customHeight="1" x14ac:dyDescent="0.2">
      <c r="A227" s="93" t="s">
        <v>224</v>
      </c>
      <c r="B227" s="25"/>
      <c r="C227" s="25"/>
      <c r="D227" s="157"/>
      <c r="E227" s="157"/>
      <c r="F227" s="157"/>
      <c r="G227" s="157"/>
      <c r="H227" s="157"/>
      <c r="I227" s="176"/>
    </row>
    <row r="228" spans="1:12" ht="15.75" customHeight="1" x14ac:dyDescent="0.2">
      <c r="A228" s="97" t="s">
        <v>404</v>
      </c>
      <c r="B228" s="32">
        <v>91652000689</v>
      </c>
      <c r="C228" s="32">
        <v>3113</v>
      </c>
      <c r="D228" s="147">
        <v>18405</v>
      </c>
      <c r="E228" s="147">
        <v>60</v>
      </c>
      <c r="F228" s="147">
        <v>6609</v>
      </c>
      <c r="G228" s="147">
        <v>403</v>
      </c>
      <c r="H228" s="148">
        <f>D228+E228+F228+G228</f>
        <v>25477</v>
      </c>
      <c r="I228" s="172">
        <v>43.2</v>
      </c>
    </row>
    <row r="229" spans="1:12" ht="19.5" customHeight="1" x14ac:dyDescent="0.2">
      <c r="A229" s="93" t="s">
        <v>223</v>
      </c>
      <c r="B229" s="25"/>
      <c r="C229" s="25"/>
      <c r="D229" s="157"/>
      <c r="E229" s="157"/>
      <c r="F229" s="157"/>
      <c r="G229" s="157"/>
      <c r="H229" s="157"/>
      <c r="I229" s="176"/>
    </row>
    <row r="230" spans="1:12" ht="16.5" customHeight="1" thickBot="1" x14ac:dyDescent="0.25">
      <c r="A230" s="120" t="s">
        <v>511</v>
      </c>
      <c r="B230" s="34">
        <v>91652000683</v>
      </c>
      <c r="C230" s="34">
        <v>3113</v>
      </c>
      <c r="D230" s="149">
        <v>37764</v>
      </c>
      <c r="E230" s="149">
        <v>200</v>
      </c>
      <c r="F230" s="149">
        <v>13587</v>
      </c>
      <c r="G230" s="149">
        <v>960</v>
      </c>
      <c r="H230" s="150">
        <f>D230+E230+F230+G230</f>
        <v>52511</v>
      </c>
      <c r="I230" s="173">
        <v>80.42</v>
      </c>
    </row>
    <row r="231" spans="1:12" ht="19.5" customHeight="1" thickBot="1" x14ac:dyDescent="0.25">
      <c r="A231" s="85" t="s">
        <v>163</v>
      </c>
      <c r="B231" s="35"/>
      <c r="C231" s="36"/>
      <c r="D231" s="151">
        <f t="shared" ref="D231:F231" si="33">SUM(D224:D230)</f>
        <v>105991</v>
      </c>
      <c r="E231" s="151">
        <f t="shared" si="33"/>
        <v>460</v>
      </c>
      <c r="F231" s="151">
        <f t="shared" si="33"/>
        <v>38100</v>
      </c>
      <c r="G231" s="151">
        <f t="shared" ref="G231:I231" si="34">SUM(G224:G230)</f>
        <v>2639</v>
      </c>
      <c r="H231" s="151">
        <f t="shared" si="34"/>
        <v>147190</v>
      </c>
      <c r="I231" s="174">
        <f t="shared" si="34"/>
        <v>234.62</v>
      </c>
    </row>
    <row r="232" spans="1:12" ht="19.5" customHeight="1" x14ac:dyDescent="0.2">
      <c r="A232" s="75" t="s">
        <v>226</v>
      </c>
      <c r="B232" s="17"/>
      <c r="C232" s="17"/>
      <c r="D232" s="152"/>
      <c r="E232" s="152"/>
      <c r="F232" s="152"/>
      <c r="G232" s="152"/>
      <c r="H232" s="152"/>
      <c r="I232" s="175"/>
    </row>
    <row r="233" spans="1:12" ht="16.5" customHeight="1" x14ac:dyDescent="0.2">
      <c r="A233" s="97" t="s">
        <v>582</v>
      </c>
      <c r="B233" s="32">
        <v>91652000691</v>
      </c>
      <c r="C233" s="32">
        <v>3113</v>
      </c>
      <c r="D233" s="147">
        <v>65085</v>
      </c>
      <c r="E233" s="147">
        <v>100</v>
      </c>
      <c r="F233" s="147">
        <v>23334</v>
      </c>
      <c r="G233" s="147">
        <v>1540</v>
      </c>
      <c r="H233" s="148">
        <f t="shared" ref="H233:H234" si="35">D233+E233+F233+G233</f>
        <v>90059</v>
      </c>
      <c r="I233" s="172">
        <v>146.57</v>
      </c>
    </row>
    <row r="234" spans="1:12" ht="16.5" customHeight="1" x14ac:dyDescent="0.2">
      <c r="A234" s="97" t="s">
        <v>581</v>
      </c>
      <c r="B234" s="32">
        <v>91652000694</v>
      </c>
      <c r="C234" s="32">
        <v>3113</v>
      </c>
      <c r="D234" s="147">
        <v>34511</v>
      </c>
      <c r="E234" s="147">
        <v>147</v>
      </c>
      <c r="F234" s="147">
        <v>12405</v>
      </c>
      <c r="G234" s="147">
        <v>788</v>
      </c>
      <c r="H234" s="148">
        <f t="shared" si="35"/>
        <v>47851</v>
      </c>
      <c r="I234" s="172">
        <v>80.95</v>
      </c>
    </row>
    <row r="235" spans="1:12" ht="19.5" customHeight="1" x14ac:dyDescent="0.2">
      <c r="A235" s="93" t="s">
        <v>314</v>
      </c>
      <c r="B235" s="25"/>
      <c r="C235" s="25"/>
      <c r="D235" s="157"/>
      <c r="E235" s="157"/>
      <c r="F235" s="157"/>
      <c r="G235" s="147"/>
      <c r="H235" s="157"/>
      <c r="I235" s="176"/>
    </row>
    <row r="236" spans="1:12" s="15" customFormat="1" ht="16.5" customHeight="1" thickBot="1" x14ac:dyDescent="0.25">
      <c r="A236" s="120" t="s">
        <v>164</v>
      </c>
      <c r="B236" s="42">
        <v>91652000686</v>
      </c>
      <c r="C236" s="42">
        <v>3117</v>
      </c>
      <c r="D236" s="136">
        <v>21400</v>
      </c>
      <c r="E236" s="136">
        <v>100</v>
      </c>
      <c r="F236" s="136">
        <v>7695</v>
      </c>
      <c r="G236" s="129">
        <v>353</v>
      </c>
      <c r="H236" s="156">
        <f>D236+E236+F236+G236</f>
        <v>29548</v>
      </c>
      <c r="I236" s="183">
        <v>55.09</v>
      </c>
      <c r="L236" s="7"/>
    </row>
    <row r="237" spans="1:12" ht="19.5" customHeight="1" thickBot="1" x14ac:dyDescent="0.25">
      <c r="A237" s="85" t="s">
        <v>165</v>
      </c>
      <c r="B237" s="35"/>
      <c r="C237" s="36"/>
      <c r="D237" s="151">
        <f t="shared" ref="D237:F237" si="36">SUM(D233:D236)</f>
        <v>120996</v>
      </c>
      <c r="E237" s="151">
        <f t="shared" si="36"/>
        <v>347</v>
      </c>
      <c r="F237" s="151">
        <f t="shared" si="36"/>
        <v>43434</v>
      </c>
      <c r="G237" s="151">
        <f t="shared" ref="G237:I237" si="37">SUM(G233:G236)</f>
        <v>2681</v>
      </c>
      <c r="H237" s="151">
        <f t="shared" si="37"/>
        <v>167458</v>
      </c>
      <c r="I237" s="174">
        <f t="shared" si="37"/>
        <v>282.61</v>
      </c>
    </row>
    <row r="238" spans="1:12" ht="19.5" customHeight="1" x14ac:dyDescent="0.2">
      <c r="A238" s="75" t="s">
        <v>228</v>
      </c>
      <c r="B238" s="17"/>
      <c r="C238" s="17"/>
      <c r="D238" s="152"/>
      <c r="E238" s="152"/>
      <c r="F238" s="152"/>
      <c r="G238" s="152"/>
      <c r="H238" s="153"/>
      <c r="I238" s="175"/>
    </row>
    <row r="239" spans="1:12" ht="16.5" customHeight="1" x14ac:dyDescent="0.2">
      <c r="A239" s="97" t="s">
        <v>588</v>
      </c>
      <c r="B239" s="32">
        <v>91652000703</v>
      </c>
      <c r="C239" s="32">
        <v>3113</v>
      </c>
      <c r="D239" s="112">
        <v>28500</v>
      </c>
      <c r="E239" s="112">
        <v>75</v>
      </c>
      <c r="F239" s="112">
        <v>10229</v>
      </c>
      <c r="G239" s="112">
        <v>735</v>
      </c>
      <c r="H239" s="112">
        <f t="shared" ref="H239:H241" si="38">D239+E239+F239+G239</f>
        <v>39539</v>
      </c>
      <c r="I239" s="184">
        <v>59.77</v>
      </c>
    </row>
    <row r="240" spans="1:12" ht="15.75" customHeight="1" x14ac:dyDescent="0.2">
      <c r="A240" s="97" t="s">
        <v>432</v>
      </c>
      <c r="B240" s="32">
        <v>91652000702</v>
      </c>
      <c r="C240" s="32">
        <v>3113</v>
      </c>
      <c r="D240" s="112">
        <v>28931</v>
      </c>
      <c r="E240" s="112">
        <v>170</v>
      </c>
      <c r="F240" s="112">
        <v>10415</v>
      </c>
      <c r="G240" s="112">
        <v>678</v>
      </c>
      <c r="H240" s="112">
        <f t="shared" si="38"/>
        <v>40194</v>
      </c>
      <c r="I240" s="184">
        <v>65.22</v>
      </c>
    </row>
    <row r="241" spans="1:9" ht="16.5" customHeight="1" x14ac:dyDescent="0.2">
      <c r="A241" s="97" t="s">
        <v>433</v>
      </c>
      <c r="B241" s="32">
        <v>91652000701</v>
      </c>
      <c r="C241" s="32">
        <v>3113</v>
      </c>
      <c r="D241" s="112">
        <v>29531</v>
      </c>
      <c r="E241" s="112">
        <v>70</v>
      </c>
      <c r="F241" s="112">
        <v>10596</v>
      </c>
      <c r="G241" s="112">
        <v>696</v>
      </c>
      <c r="H241" s="112">
        <f t="shared" si="38"/>
        <v>40893</v>
      </c>
      <c r="I241" s="185">
        <v>68.040000000000006</v>
      </c>
    </row>
    <row r="242" spans="1:9" ht="19.5" customHeight="1" x14ac:dyDescent="0.2">
      <c r="A242" s="93" t="s">
        <v>229</v>
      </c>
      <c r="B242" s="25"/>
      <c r="C242" s="25"/>
      <c r="D242" s="157"/>
      <c r="E242" s="157"/>
      <c r="F242" s="157"/>
      <c r="G242" s="157"/>
      <c r="H242" s="157"/>
      <c r="I242" s="176"/>
    </row>
    <row r="243" spans="1:9" ht="26.25" thickBot="1" x14ac:dyDescent="0.25">
      <c r="A243" s="97" t="s">
        <v>490</v>
      </c>
      <c r="B243" s="32">
        <v>91652001341</v>
      </c>
      <c r="C243" s="32">
        <v>3113</v>
      </c>
      <c r="D243" s="147">
        <v>57576</v>
      </c>
      <c r="E243" s="171">
        <v>650</v>
      </c>
      <c r="F243" s="171">
        <v>20832</v>
      </c>
      <c r="G243" s="147">
        <v>1488</v>
      </c>
      <c r="H243" s="148">
        <f>D243+E243+F243+G243</f>
        <v>80546</v>
      </c>
      <c r="I243" s="172">
        <v>136.35</v>
      </c>
    </row>
    <row r="244" spans="1:9" ht="19.5" customHeight="1" thickBot="1" x14ac:dyDescent="0.25">
      <c r="A244" s="85" t="s">
        <v>167</v>
      </c>
      <c r="B244" s="35"/>
      <c r="C244" s="36"/>
      <c r="D244" s="151">
        <f t="shared" ref="D244:F244" si="39">SUM(D239:D243)</f>
        <v>144538</v>
      </c>
      <c r="E244" s="151">
        <f t="shared" si="39"/>
        <v>965</v>
      </c>
      <c r="F244" s="151">
        <f t="shared" si="39"/>
        <v>52072</v>
      </c>
      <c r="G244" s="151">
        <f t="shared" ref="G244:I244" si="40">SUM(G239:G243)</f>
        <v>3597</v>
      </c>
      <c r="H244" s="151">
        <f t="shared" si="40"/>
        <v>201172</v>
      </c>
      <c r="I244" s="174">
        <f t="shared" si="40"/>
        <v>329.38</v>
      </c>
    </row>
    <row r="245" spans="1:9" ht="19.5" customHeight="1" x14ac:dyDescent="0.2">
      <c r="A245" s="75" t="s">
        <v>231</v>
      </c>
      <c r="B245" s="17"/>
      <c r="C245" s="17"/>
      <c r="D245" s="152"/>
      <c r="E245" s="152"/>
      <c r="F245" s="152"/>
      <c r="G245" s="152"/>
      <c r="H245" s="153"/>
      <c r="I245" s="175"/>
    </row>
    <row r="246" spans="1:9" ht="16.5" customHeight="1" x14ac:dyDescent="0.2">
      <c r="A246" s="97" t="s">
        <v>580</v>
      </c>
      <c r="B246" s="32">
        <v>91652000700</v>
      </c>
      <c r="C246" s="32">
        <v>3113</v>
      </c>
      <c r="D246" s="147">
        <v>36742</v>
      </c>
      <c r="E246" s="147">
        <v>0</v>
      </c>
      <c r="F246" s="147">
        <v>13154</v>
      </c>
      <c r="G246" s="147">
        <v>938</v>
      </c>
      <c r="H246" s="148">
        <f>D246+E246+F246+G246</f>
        <v>50834</v>
      </c>
      <c r="I246" s="177">
        <v>86.33</v>
      </c>
    </row>
    <row r="247" spans="1:9" ht="19.5" customHeight="1" x14ac:dyDescent="0.2">
      <c r="A247" s="93" t="s">
        <v>232</v>
      </c>
      <c r="B247" s="25"/>
      <c r="C247" s="25"/>
      <c r="D247" s="157"/>
      <c r="E247" s="157"/>
      <c r="F247" s="157"/>
      <c r="G247" s="157"/>
      <c r="H247" s="157"/>
      <c r="I247" s="176"/>
    </row>
    <row r="248" spans="1:9" ht="16.5" customHeight="1" x14ac:dyDescent="0.2">
      <c r="A248" s="97" t="s">
        <v>302</v>
      </c>
      <c r="B248" s="32">
        <v>91652000710</v>
      </c>
      <c r="C248" s="32">
        <v>3113</v>
      </c>
      <c r="D248" s="147">
        <v>22989</v>
      </c>
      <c r="E248" s="147">
        <v>150</v>
      </c>
      <c r="F248" s="147">
        <v>8281</v>
      </c>
      <c r="G248" s="147">
        <v>537</v>
      </c>
      <c r="H248" s="148">
        <f>D248+E248+F248+G248</f>
        <v>31957</v>
      </c>
      <c r="I248" s="172">
        <v>49.63</v>
      </c>
    </row>
    <row r="249" spans="1:9" ht="19.5" customHeight="1" x14ac:dyDescent="0.2">
      <c r="A249" s="93" t="s">
        <v>315</v>
      </c>
      <c r="B249" s="25"/>
      <c r="C249" s="25"/>
      <c r="D249" s="157"/>
      <c r="E249" s="157"/>
      <c r="F249" s="157"/>
      <c r="G249" s="157"/>
      <c r="H249" s="157"/>
      <c r="I249" s="176"/>
    </row>
    <row r="250" spans="1:9" ht="16.5" customHeight="1" thickBot="1" x14ac:dyDescent="0.25">
      <c r="A250" s="120" t="s">
        <v>405</v>
      </c>
      <c r="B250" s="34">
        <v>91652000712</v>
      </c>
      <c r="C250" s="34">
        <v>3113</v>
      </c>
      <c r="D250" s="149">
        <v>39976</v>
      </c>
      <c r="E250" s="149">
        <v>385</v>
      </c>
      <c r="F250" s="149">
        <v>14442</v>
      </c>
      <c r="G250" s="149">
        <v>841</v>
      </c>
      <c r="H250" s="150">
        <f>D250+E250+F250+G250</f>
        <v>55644</v>
      </c>
      <c r="I250" s="173">
        <v>95.04</v>
      </c>
    </row>
    <row r="251" spans="1:9" ht="19.5" customHeight="1" thickBot="1" x14ac:dyDescent="0.25">
      <c r="A251" s="85" t="s">
        <v>168</v>
      </c>
      <c r="B251" s="35"/>
      <c r="C251" s="36"/>
      <c r="D251" s="151">
        <f t="shared" ref="D251:F251" si="41">SUM(D246:D250)</f>
        <v>99707</v>
      </c>
      <c r="E251" s="151">
        <f t="shared" si="41"/>
        <v>535</v>
      </c>
      <c r="F251" s="151">
        <f t="shared" si="41"/>
        <v>35877</v>
      </c>
      <c r="G251" s="151">
        <f t="shared" ref="G251:I251" si="42">SUM(G246:G250)</f>
        <v>2316</v>
      </c>
      <c r="H251" s="151">
        <f t="shared" si="42"/>
        <v>138435</v>
      </c>
      <c r="I251" s="174">
        <f t="shared" si="42"/>
        <v>231</v>
      </c>
    </row>
    <row r="252" spans="1:9" ht="19.5" customHeight="1" x14ac:dyDescent="0.2">
      <c r="A252" s="75" t="s">
        <v>234</v>
      </c>
      <c r="B252" s="17"/>
      <c r="C252" s="17"/>
      <c r="D252" s="152"/>
      <c r="E252" s="152"/>
      <c r="F252" s="152"/>
      <c r="G252" s="152"/>
      <c r="H252" s="153"/>
      <c r="I252" s="175"/>
    </row>
    <row r="253" spans="1:9" ht="16.5" customHeight="1" x14ac:dyDescent="0.2">
      <c r="A253" s="97" t="s">
        <v>169</v>
      </c>
      <c r="B253" s="32">
        <v>91652000705</v>
      </c>
      <c r="C253" s="32">
        <v>3113</v>
      </c>
      <c r="D253" s="147">
        <v>24806</v>
      </c>
      <c r="E253" s="147">
        <v>30</v>
      </c>
      <c r="F253" s="147">
        <v>8891</v>
      </c>
      <c r="G253" s="147">
        <v>611</v>
      </c>
      <c r="H253" s="148">
        <f t="shared" ref="H253:H256" si="43">D253+E253+F253+G253</f>
        <v>34338</v>
      </c>
      <c r="I253" s="172">
        <v>57.39</v>
      </c>
    </row>
    <row r="254" spans="1:9" ht="16.5" customHeight="1" x14ac:dyDescent="0.2">
      <c r="A254" s="97" t="s">
        <v>170</v>
      </c>
      <c r="B254" s="32">
        <v>91652000707</v>
      </c>
      <c r="C254" s="32">
        <v>3113</v>
      </c>
      <c r="D254" s="147">
        <v>29016</v>
      </c>
      <c r="E254" s="147">
        <v>250</v>
      </c>
      <c r="F254" s="147">
        <v>10472</v>
      </c>
      <c r="G254" s="147">
        <v>709</v>
      </c>
      <c r="H254" s="148">
        <f t="shared" si="43"/>
        <v>40447</v>
      </c>
      <c r="I254" s="172">
        <v>59.22</v>
      </c>
    </row>
    <row r="255" spans="1:9" x14ac:dyDescent="0.2">
      <c r="A255" s="97" t="s">
        <v>171</v>
      </c>
      <c r="B255" s="32">
        <v>91652000706</v>
      </c>
      <c r="C255" s="32">
        <v>3117</v>
      </c>
      <c r="D255" s="147">
        <v>11651</v>
      </c>
      <c r="E255" s="147">
        <v>20</v>
      </c>
      <c r="F255" s="147">
        <v>4178</v>
      </c>
      <c r="G255" s="147">
        <v>233</v>
      </c>
      <c r="H255" s="148">
        <f t="shared" si="43"/>
        <v>16082</v>
      </c>
      <c r="I255" s="172">
        <v>28.03</v>
      </c>
    </row>
    <row r="256" spans="1:9" ht="16.5" customHeight="1" thickBot="1" x14ac:dyDescent="0.25">
      <c r="A256" s="120" t="s">
        <v>172</v>
      </c>
      <c r="B256" s="34">
        <v>91652000708</v>
      </c>
      <c r="C256" s="34">
        <v>3113</v>
      </c>
      <c r="D256" s="149">
        <v>23854</v>
      </c>
      <c r="E256" s="149">
        <v>50</v>
      </c>
      <c r="F256" s="149">
        <v>8557</v>
      </c>
      <c r="G256" s="149">
        <v>538</v>
      </c>
      <c r="H256" s="150">
        <f t="shared" si="43"/>
        <v>32999</v>
      </c>
      <c r="I256" s="173">
        <v>54.32</v>
      </c>
    </row>
    <row r="257" spans="1:9" ht="19.5" customHeight="1" thickBot="1" x14ac:dyDescent="0.25">
      <c r="A257" s="85" t="s">
        <v>173</v>
      </c>
      <c r="B257" s="35"/>
      <c r="C257" s="36"/>
      <c r="D257" s="151">
        <f t="shared" ref="D257:I257" si="44">SUM(D253:D256)</f>
        <v>89327</v>
      </c>
      <c r="E257" s="151">
        <f t="shared" si="44"/>
        <v>350</v>
      </c>
      <c r="F257" s="151">
        <f t="shared" si="44"/>
        <v>32098</v>
      </c>
      <c r="G257" s="151">
        <f t="shared" si="44"/>
        <v>2091</v>
      </c>
      <c r="H257" s="151">
        <f t="shared" si="44"/>
        <v>123866</v>
      </c>
      <c r="I257" s="174">
        <f t="shared" si="44"/>
        <v>198.95999999999998</v>
      </c>
    </row>
    <row r="258" spans="1:9" ht="19.5" customHeight="1" x14ac:dyDescent="0.2">
      <c r="A258" s="75" t="s">
        <v>236</v>
      </c>
      <c r="B258" s="17"/>
      <c r="C258" s="17"/>
      <c r="D258" s="152"/>
      <c r="E258" s="152"/>
      <c r="F258" s="152"/>
      <c r="G258" s="152"/>
      <c r="H258" s="153"/>
      <c r="I258" s="175"/>
    </row>
    <row r="259" spans="1:9" ht="16.5" customHeight="1" x14ac:dyDescent="0.2">
      <c r="A259" s="97" t="s">
        <v>245</v>
      </c>
      <c r="B259" s="32">
        <v>91652000711</v>
      </c>
      <c r="C259" s="32">
        <v>3113</v>
      </c>
      <c r="D259" s="159">
        <v>51967</v>
      </c>
      <c r="E259" s="159">
        <v>0</v>
      </c>
      <c r="F259" s="159">
        <v>18604</v>
      </c>
      <c r="G259" s="159">
        <v>1238</v>
      </c>
      <c r="H259" s="159">
        <f>D259+E259+F259+G259</f>
        <v>71809</v>
      </c>
      <c r="I259" s="177">
        <v>121.14</v>
      </c>
    </row>
    <row r="260" spans="1:9" ht="19.5" customHeight="1" x14ac:dyDescent="0.2">
      <c r="A260" s="93" t="s">
        <v>300</v>
      </c>
      <c r="B260" s="25"/>
      <c r="C260" s="25"/>
      <c r="D260" s="157"/>
      <c r="E260" s="157"/>
      <c r="F260" s="157"/>
      <c r="G260" s="157"/>
      <c r="H260" s="157"/>
      <c r="I260" s="176"/>
    </row>
    <row r="261" spans="1:9" ht="16.5" customHeight="1" x14ac:dyDescent="0.2">
      <c r="A261" s="97" t="s">
        <v>406</v>
      </c>
      <c r="B261" s="32">
        <v>91652001345</v>
      </c>
      <c r="C261" s="32">
        <v>3113</v>
      </c>
      <c r="D261" s="147">
        <v>16185</v>
      </c>
      <c r="E261" s="147">
        <v>20</v>
      </c>
      <c r="F261" s="147">
        <v>5801</v>
      </c>
      <c r="G261" s="147">
        <v>359</v>
      </c>
      <c r="H261" s="147">
        <f>D261+E261+F261+G261</f>
        <v>22365</v>
      </c>
      <c r="I261" s="172">
        <v>36.700000000000003</v>
      </c>
    </row>
    <row r="262" spans="1:9" ht="19.5" customHeight="1" x14ac:dyDescent="0.2">
      <c r="A262" s="93" t="s">
        <v>237</v>
      </c>
      <c r="B262" s="25"/>
      <c r="C262" s="25"/>
      <c r="D262" s="157"/>
      <c r="E262" s="157"/>
      <c r="F262" s="157"/>
      <c r="G262" s="157"/>
      <c r="H262" s="157"/>
      <c r="I262" s="176"/>
    </row>
    <row r="263" spans="1:9" ht="16.5" customHeight="1" x14ac:dyDescent="0.2">
      <c r="A263" s="97" t="s">
        <v>174</v>
      </c>
      <c r="B263" s="32">
        <v>91652000709</v>
      </c>
      <c r="C263" s="32">
        <v>3113</v>
      </c>
      <c r="D263" s="147">
        <v>32530</v>
      </c>
      <c r="E263" s="147">
        <v>30</v>
      </c>
      <c r="F263" s="147">
        <v>11656</v>
      </c>
      <c r="G263" s="147">
        <v>723</v>
      </c>
      <c r="H263" s="147">
        <f>D263+E263+F263+G263</f>
        <v>44939</v>
      </c>
      <c r="I263" s="172">
        <v>74.39</v>
      </c>
    </row>
    <row r="264" spans="1:9" ht="19.5" customHeight="1" x14ac:dyDescent="0.2">
      <c r="A264" s="93" t="s">
        <v>316</v>
      </c>
      <c r="B264" s="25"/>
      <c r="C264" s="25"/>
      <c r="D264" s="157"/>
      <c r="E264" s="157"/>
      <c r="F264" s="157"/>
      <c r="G264" s="157"/>
      <c r="H264" s="157"/>
      <c r="I264" s="176"/>
    </row>
    <row r="265" spans="1:9" ht="16.5" customHeight="1" thickBot="1" x14ac:dyDescent="0.25">
      <c r="A265" s="120" t="s">
        <v>407</v>
      </c>
      <c r="B265" s="34">
        <v>91652001353</v>
      </c>
      <c r="C265" s="34">
        <v>3117</v>
      </c>
      <c r="D265" s="149">
        <v>10487</v>
      </c>
      <c r="E265" s="149">
        <v>21</v>
      </c>
      <c r="F265" s="149">
        <v>3761</v>
      </c>
      <c r="G265" s="149">
        <v>197</v>
      </c>
      <c r="H265" s="149">
        <f>D265+E265+F265+G265</f>
        <v>14466</v>
      </c>
      <c r="I265" s="173">
        <v>26.03</v>
      </c>
    </row>
    <row r="266" spans="1:9" ht="19.5" customHeight="1" thickBot="1" x14ac:dyDescent="0.25">
      <c r="A266" s="85" t="s">
        <v>175</v>
      </c>
      <c r="B266" s="35"/>
      <c r="C266" s="36"/>
      <c r="D266" s="151">
        <f t="shared" ref="D266:F266" si="45">SUM(D259:D265)</f>
        <v>111169</v>
      </c>
      <c r="E266" s="151">
        <f t="shared" si="45"/>
        <v>71</v>
      </c>
      <c r="F266" s="151">
        <f t="shared" si="45"/>
        <v>39822</v>
      </c>
      <c r="G266" s="151">
        <f t="shared" ref="G266:I266" si="46">SUM(G259:G265)</f>
        <v>2517</v>
      </c>
      <c r="H266" s="151">
        <f t="shared" si="46"/>
        <v>153579</v>
      </c>
      <c r="I266" s="174">
        <f t="shared" si="46"/>
        <v>258.26</v>
      </c>
    </row>
    <row r="267" spans="1:9" ht="19.5" customHeight="1" x14ac:dyDescent="0.2">
      <c r="A267" s="75" t="s">
        <v>306</v>
      </c>
      <c r="B267" s="17"/>
      <c r="C267" s="17"/>
      <c r="D267" s="152"/>
      <c r="E267" s="152"/>
      <c r="F267" s="152"/>
      <c r="G267" s="152"/>
      <c r="H267" s="153"/>
      <c r="I267" s="175"/>
    </row>
    <row r="268" spans="1:9" ht="16.5" customHeight="1" x14ac:dyDescent="0.2">
      <c r="A268" s="97" t="s">
        <v>176</v>
      </c>
      <c r="B268" s="32">
        <v>91652000713</v>
      </c>
      <c r="C268" s="32">
        <v>3113</v>
      </c>
      <c r="D268" s="147">
        <v>33398</v>
      </c>
      <c r="E268" s="147">
        <v>350</v>
      </c>
      <c r="F268" s="147">
        <v>12075</v>
      </c>
      <c r="G268" s="147">
        <v>849</v>
      </c>
      <c r="H268" s="148">
        <f t="shared" ref="H268:H269" si="47">D268+E268+F268+G268</f>
        <v>46672</v>
      </c>
      <c r="I268" s="172">
        <v>70.03</v>
      </c>
    </row>
    <row r="269" spans="1:9" ht="16.5" customHeight="1" x14ac:dyDescent="0.2">
      <c r="A269" s="97" t="s">
        <v>408</v>
      </c>
      <c r="B269" s="32">
        <v>91652000714</v>
      </c>
      <c r="C269" s="32">
        <v>3113</v>
      </c>
      <c r="D269" s="147">
        <v>30671</v>
      </c>
      <c r="E269" s="147">
        <v>80</v>
      </c>
      <c r="F269" s="147">
        <v>11007</v>
      </c>
      <c r="G269" s="147">
        <v>774</v>
      </c>
      <c r="H269" s="148">
        <f t="shared" si="47"/>
        <v>42532</v>
      </c>
      <c r="I269" s="172">
        <v>65.680000000000007</v>
      </c>
    </row>
    <row r="270" spans="1:9" ht="19.5" customHeight="1" x14ac:dyDescent="0.2">
      <c r="A270" s="75" t="s">
        <v>301</v>
      </c>
      <c r="B270" s="17"/>
      <c r="C270" s="17"/>
      <c r="D270" s="152"/>
      <c r="E270" s="152"/>
      <c r="F270" s="152"/>
      <c r="G270" s="152"/>
      <c r="H270" s="157"/>
      <c r="I270" s="175"/>
    </row>
    <row r="271" spans="1:9" ht="16.5" customHeight="1" thickBot="1" x14ac:dyDescent="0.25">
      <c r="A271" s="121" t="s">
        <v>495</v>
      </c>
      <c r="B271" s="39">
        <v>91652001356</v>
      </c>
      <c r="C271" s="39">
        <v>3117</v>
      </c>
      <c r="D271" s="163">
        <v>19810</v>
      </c>
      <c r="E271" s="163">
        <v>100</v>
      </c>
      <c r="F271" s="163">
        <v>7126</v>
      </c>
      <c r="G271" s="163">
        <v>456</v>
      </c>
      <c r="H271" s="164">
        <f>D271+E271+F271+G271</f>
        <v>27492</v>
      </c>
      <c r="I271" s="179">
        <v>48.21</v>
      </c>
    </row>
    <row r="272" spans="1:9" ht="19.5" customHeight="1" thickBot="1" x14ac:dyDescent="0.25">
      <c r="A272" s="104" t="s">
        <v>177</v>
      </c>
      <c r="B272" s="40"/>
      <c r="C272" s="41"/>
      <c r="D272" s="165">
        <f t="shared" ref="D272:I272" si="48">SUM(D268:D271)</f>
        <v>83879</v>
      </c>
      <c r="E272" s="165">
        <f t="shared" si="48"/>
        <v>530</v>
      </c>
      <c r="F272" s="165">
        <f t="shared" si="48"/>
        <v>30208</v>
      </c>
      <c r="G272" s="165">
        <f t="shared" si="48"/>
        <v>2079</v>
      </c>
      <c r="H272" s="165">
        <f t="shared" si="48"/>
        <v>116696</v>
      </c>
      <c r="I272" s="180">
        <f t="shared" si="48"/>
        <v>183.92000000000002</v>
      </c>
    </row>
    <row r="273" spans="1:9" s="15" customFormat="1" ht="21" customHeight="1" thickBot="1" x14ac:dyDescent="0.25">
      <c r="A273" s="104" t="s">
        <v>178</v>
      </c>
      <c r="B273" s="40"/>
      <c r="C273" s="41"/>
      <c r="D273" s="165">
        <f>D12+D24+D36+D61+D78+D101+D111+D132+D139+D154+D169+D183+D197+D207+D222+D231+D237+D244+D251+D257+D266+D272</f>
        <v>5460588</v>
      </c>
      <c r="E273" s="165">
        <f t="shared" ref="E273:I273" si="49">E12+E24+E36+E61+E78+E101+E111+E132+E139+E154+E169+E183+E197+E207+E222+E231+E237+E244+E251+E257+E266+E272</f>
        <v>26316</v>
      </c>
      <c r="F273" s="165">
        <f t="shared" si="49"/>
        <v>1963796</v>
      </c>
      <c r="G273" s="165">
        <f t="shared" si="49"/>
        <v>120733</v>
      </c>
      <c r="H273" s="165">
        <f t="shared" si="49"/>
        <v>7571433</v>
      </c>
      <c r="I273" s="180">
        <f t="shared" si="49"/>
        <v>12647.34</v>
      </c>
    </row>
    <row r="275" spans="1:9" x14ac:dyDescent="0.2">
      <c r="D275" s="231"/>
      <c r="E275" s="231"/>
      <c r="F275" s="231"/>
      <c r="G275" s="231"/>
      <c r="H275" s="231"/>
      <c r="I275" s="232"/>
    </row>
    <row r="277" spans="1:9" x14ac:dyDescent="0.2">
      <c r="H277" s="15" t="s">
        <v>374</v>
      </c>
    </row>
  </sheetData>
  <mergeCells count="9">
    <mergeCell ref="H3:H4"/>
    <mergeCell ref="I3:I4"/>
    <mergeCell ref="C3:C4"/>
    <mergeCell ref="B3:B4"/>
    <mergeCell ref="A3:A4"/>
    <mergeCell ref="E3:E4"/>
    <mergeCell ref="D3:D4"/>
    <mergeCell ref="F3:F4"/>
    <mergeCell ref="G3:G4"/>
  </mergeCells>
  <phoneticPr fontId="0" type="noConversion"/>
  <pageMargins left="0.98425196850393704" right="0.78740157480314965" top="0.9055118110236221" bottom="0.9055118110236221" header="0.51181102362204722" footer="0.51181102362204722"/>
  <pageSetup paperSize="9" scale="85" firstPageNumber="14" pageOrder="overThenDown" orientation="landscape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/>
  </sheetViews>
  <sheetFormatPr defaultRowHeight="12.75" x14ac:dyDescent="0.2"/>
  <cols>
    <col min="1" max="1" width="63.28515625" style="57" customWidth="1"/>
    <col min="2" max="2" width="14.85546875" style="44" customWidth="1"/>
    <col min="3" max="3" width="6.7109375" style="44" customWidth="1"/>
    <col min="4" max="4" width="9.85546875" style="44" customWidth="1"/>
    <col min="5" max="5" width="7.85546875" style="44" customWidth="1"/>
    <col min="6" max="6" width="9.7109375" style="44" customWidth="1"/>
    <col min="7" max="7" width="8.85546875" style="44" bestFit="1" customWidth="1"/>
    <col min="8" max="8" width="11" style="44" customWidth="1"/>
    <col min="9" max="9" width="7.5703125" style="44" customWidth="1"/>
    <col min="10" max="16384" width="9.140625" style="44"/>
  </cols>
  <sheetData>
    <row r="1" spans="1:9" x14ac:dyDescent="0.2">
      <c r="A1" s="43"/>
    </row>
    <row r="2" spans="1:9" s="7" customFormat="1" ht="16.5" customHeight="1" thickBot="1" x14ac:dyDescent="0.25">
      <c r="A2" s="45"/>
      <c r="D2" s="281"/>
      <c r="E2" s="281"/>
      <c r="F2" s="281"/>
      <c r="G2" s="281"/>
      <c r="H2" s="281"/>
      <c r="I2" s="9" t="s">
        <v>527</v>
      </c>
    </row>
    <row r="3" spans="1:9" s="7" customFormat="1" ht="12.75" customHeight="1" x14ac:dyDescent="0.2">
      <c r="A3" s="282" t="s">
        <v>544</v>
      </c>
      <c r="B3" s="277" t="s">
        <v>372</v>
      </c>
      <c r="C3" s="277" t="s">
        <v>44</v>
      </c>
      <c r="D3" s="277" t="s">
        <v>45</v>
      </c>
      <c r="E3" s="277" t="s">
        <v>46</v>
      </c>
      <c r="F3" s="277" t="s">
        <v>47</v>
      </c>
      <c r="G3" s="277" t="s">
        <v>48</v>
      </c>
      <c r="H3" s="279" t="s">
        <v>49</v>
      </c>
      <c r="I3" s="275" t="s">
        <v>179</v>
      </c>
    </row>
    <row r="4" spans="1:9" s="7" customFormat="1" ht="30" customHeight="1" thickBot="1" x14ac:dyDescent="0.25">
      <c r="A4" s="283"/>
      <c r="B4" s="284"/>
      <c r="C4" s="284"/>
      <c r="D4" s="278"/>
      <c r="E4" s="278"/>
      <c r="F4" s="285"/>
      <c r="G4" s="285"/>
      <c r="H4" s="280"/>
      <c r="I4" s="276"/>
    </row>
    <row r="5" spans="1:9" s="7" customFormat="1" ht="20.25" customHeight="1" x14ac:dyDescent="0.2">
      <c r="A5" s="46" t="s">
        <v>180</v>
      </c>
      <c r="B5" s="25"/>
      <c r="C5" s="25"/>
      <c r="D5" s="25"/>
      <c r="E5" s="25"/>
      <c r="F5" s="25"/>
      <c r="G5" s="25"/>
      <c r="H5" s="25"/>
      <c r="I5" s="30"/>
    </row>
    <row r="6" spans="1:9" s="7" customFormat="1" ht="20.25" customHeight="1" x14ac:dyDescent="0.2">
      <c r="A6" s="46" t="s">
        <v>54</v>
      </c>
      <c r="B6" s="25"/>
      <c r="C6" s="25"/>
      <c r="D6" s="25"/>
      <c r="E6" s="25"/>
      <c r="F6" s="25"/>
      <c r="G6" s="25"/>
      <c r="H6" s="25"/>
      <c r="I6" s="30"/>
    </row>
    <row r="7" spans="1:9" s="7" customFormat="1" ht="16.5" customHeight="1" x14ac:dyDescent="0.2">
      <c r="A7" s="47" t="s">
        <v>418</v>
      </c>
      <c r="B7" s="37">
        <v>91652000952</v>
      </c>
      <c r="C7" s="37">
        <v>3141</v>
      </c>
      <c r="D7" s="123">
        <v>1694</v>
      </c>
      <c r="E7" s="123">
        <v>3</v>
      </c>
      <c r="F7" s="123">
        <v>608</v>
      </c>
      <c r="G7" s="123">
        <v>27</v>
      </c>
      <c r="H7" s="123">
        <f>D7+E7+F7+G7</f>
        <v>2332</v>
      </c>
      <c r="I7" s="141">
        <v>6.51</v>
      </c>
    </row>
    <row r="8" spans="1:9" s="7" customFormat="1" ht="16.5" customHeight="1" x14ac:dyDescent="0.2">
      <c r="A8" s="48" t="s">
        <v>419</v>
      </c>
      <c r="B8" s="37">
        <v>91652000953</v>
      </c>
      <c r="C8" s="37">
        <v>3141</v>
      </c>
      <c r="D8" s="123">
        <v>7140</v>
      </c>
      <c r="E8" s="123">
        <v>30</v>
      </c>
      <c r="F8" s="123">
        <v>2566</v>
      </c>
      <c r="G8" s="123">
        <v>118</v>
      </c>
      <c r="H8" s="123">
        <f t="shared" ref="H8:H11" si="0">D8+E8+F8+G8</f>
        <v>9854</v>
      </c>
      <c r="I8" s="141">
        <v>27.42</v>
      </c>
    </row>
    <row r="9" spans="1:9" s="7" customFormat="1" ht="16.5" customHeight="1" x14ac:dyDescent="0.2">
      <c r="A9" s="48" t="s">
        <v>420</v>
      </c>
      <c r="B9" s="37">
        <v>91652000951</v>
      </c>
      <c r="C9" s="37">
        <v>3141</v>
      </c>
      <c r="D9" s="123">
        <v>2173</v>
      </c>
      <c r="E9" s="123">
        <v>9</v>
      </c>
      <c r="F9" s="123">
        <v>781</v>
      </c>
      <c r="G9" s="123">
        <v>34</v>
      </c>
      <c r="H9" s="123">
        <f t="shared" si="0"/>
        <v>2997</v>
      </c>
      <c r="I9" s="141">
        <v>8.35</v>
      </c>
    </row>
    <row r="10" spans="1:9" s="7" customFormat="1" ht="16.5" customHeight="1" x14ac:dyDescent="0.2">
      <c r="A10" s="48" t="s">
        <v>421</v>
      </c>
      <c r="B10" s="37">
        <v>91652000954</v>
      </c>
      <c r="C10" s="37">
        <v>3141</v>
      </c>
      <c r="D10" s="123">
        <v>2655</v>
      </c>
      <c r="E10" s="123">
        <v>53</v>
      </c>
      <c r="F10" s="123">
        <v>968</v>
      </c>
      <c r="G10" s="123">
        <v>45</v>
      </c>
      <c r="H10" s="123">
        <f t="shared" si="0"/>
        <v>3721</v>
      </c>
      <c r="I10" s="141">
        <v>10.199999999999999</v>
      </c>
    </row>
    <row r="11" spans="1:9" s="7" customFormat="1" ht="16.5" customHeight="1" thickBot="1" x14ac:dyDescent="0.25">
      <c r="A11" s="49" t="s">
        <v>455</v>
      </c>
      <c r="B11" s="42">
        <v>91652000956</v>
      </c>
      <c r="C11" s="42">
        <v>3141</v>
      </c>
      <c r="D11" s="136">
        <v>2366</v>
      </c>
      <c r="E11" s="136">
        <v>60</v>
      </c>
      <c r="F11" s="136">
        <v>867</v>
      </c>
      <c r="G11" s="136">
        <v>39</v>
      </c>
      <c r="H11" s="123">
        <f t="shared" si="0"/>
        <v>3332</v>
      </c>
      <c r="I11" s="142">
        <v>9.09</v>
      </c>
    </row>
    <row r="12" spans="1:9" s="7" customFormat="1" ht="20.25" customHeight="1" thickBot="1" x14ac:dyDescent="0.25">
      <c r="A12" s="50" t="s">
        <v>55</v>
      </c>
      <c r="B12" s="35"/>
      <c r="C12" s="36"/>
      <c r="D12" s="124">
        <f>SUM(D7:D11)</f>
        <v>16028</v>
      </c>
      <c r="E12" s="124">
        <f>SUM(E7:E11)</f>
        <v>155</v>
      </c>
      <c r="F12" s="124">
        <f>SUM(F7:F11)</f>
        <v>5790</v>
      </c>
      <c r="G12" s="124">
        <f>SUM(G7:G11)</f>
        <v>263</v>
      </c>
      <c r="H12" s="124">
        <f t="shared" ref="H12:I12" si="1">SUM(H7:H11)</f>
        <v>22236</v>
      </c>
      <c r="I12" s="143">
        <f t="shared" si="1"/>
        <v>61.570000000000007</v>
      </c>
    </row>
    <row r="13" spans="1:9" s="7" customFormat="1" ht="20.25" customHeight="1" x14ac:dyDescent="0.2">
      <c r="A13" s="51" t="s">
        <v>50</v>
      </c>
      <c r="B13" s="18"/>
      <c r="C13" s="18"/>
      <c r="D13" s="137"/>
      <c r="E13" s="137"/>
      <c r="F13" s="137"/>
      <c r="G13" s="137"/>
      <c r="H13" s="137"/>
      <c r="I13" s="144"/>
    </row>
    <row r="14" spans="1:9" s="7" customFormat="1" ht="26.25" thickBot="1" x14ac:dyDescent="0.25">
      <c r="A14" s="52" t="s">
        <v>423</v>
      </c>
      <c r="B14" s="53">
        <v>91652000986</v>
      </c>
      <c r="C14" s="53">
        <v>3141</v>
      </c>
      <c r="D14" s="131">
        <v>882</v>
      </c>
      <c r="E14" s="131">
        <v>95</v>
      </c>
      <c r="F14" s="131">
        <v>348</v>
      </c>
      <c r="G14" s="131">
        <v>15</v>
      </c>
      <c r="H14" s="131">
        <f>D14+E14+F14+G14</f>
        <v>1340</v>
      </c>
      <c r="I14" s="135">
        <v>3.39</v>
      </c>
    </row>
    <row r="15" spans="1:9" s="7" customFormat="1" ht="20.25" customHeight="1" x14ac:dyDescent="0.2">
      <c r="A15" s="51" t="s">
        <v>120</v>
      </c>
      <c r="B15" s="18"/>
      <c r="C15" s="18"/>
      <c r="D15" s="137"/>
      <c r="E15" s="137"/>
      <c r="F15" s="137"/>
      <c r="G15" s="137"/>
      <c r="H15" s="137"/>
      <c r="I15" s="144"/>
    </row>
    <row r="16" spans="1:9" s="7" customFormat="1" ht="16.5" customHeight="1" thickBot="1" x14ac:dyDescent="0.25">
      <c r="A16" s="52" t="s">
        <v>497</v>
      </c>
      <c r="B16" s="53">
        <v>91652001363</v>
      </c>
      <c r="C16" s="53">
        <v>3141</v>
      </c>
      <c r="D16" s="131">
        <v>25888</v>
      </c>
      <c r="E16" s="131">
        <v>800</v>
      </c>
      <c r="F16" s="131">
        <v>9538</v>
      </c>
      <c r="G16" s="131">
        <v>416</v>
      </c>
      <c r="H16" s="131">
        <f>D16+E16+F16+G16</f>
        <v>36642</v>
      </c>
      <c r="I16" s="135">
        <v>99.42</v>
      </c>
    </row>
    <row r="17" spans="1:9" s="7" customFormat="1" ht="20.25" customHeight="1" x14ac:dyDescent="0.2">
      <c r="A17" s="54" t="s">
        <v>161</v>
      </c>
      <c r="B17" s="17"/>
      <c r="C17" s="17"/>
      <c r="D17" s="138"/>
      <c r="E17" s="138"/>
      <c r="F17" s="138"/>
      <c r="G17" s="138"/>
      <c r="H17" s="138"/>
      <c r="I17" s="145"/>
    </row>
    <row r="18" spans="1:9" s="7" customFormat="1" ht="16.5" customHeight="1" x14ac:dyDescent="0.2">
      <c r="A18" s="48" t="s">
        <v>413</v>
      </c>
      <c r="B18" s="37">
        <v>91652000982</v>
      </c>
      <c r="C18" s="37">
        <v>3141</v>
      </c>
      <c r="D18" s="123">
        <v>3903</v>
      </c>
      <c r="E18" s="123">
        <v>0</v>
      </c>
      <c r="F18" s="123">
        <v>1397</v>
      </c>
      <c r="G18" s="123">
        <v>66</v>
      </c>
      <c r="H18" s="123">
        <f>D18+E18+F18+G18</f>
        <v>5366</v>
      </c>
      <c r="I18" s="141">
        <v>14.99</v>
      </c>
    </row>
    <row r="19" spans="1:9" s="7" customFormat="1" ht="20.25" customHeight="1" x14ac:dyDescent="0.2">
      <c r="A19" s="46" t="s">
        <v>162</v>
      </c>
      <c r="B19" s="25"/>
      <c r="C19" s="25"/>
      <c r="D19" s="139"/>
      <c r="E19" s="139"/>
      <c r="F19" s="139"/>
      <c r="G19" s="139"/>
      <c r="H19" s="139"/>
      <c r="I19" s="146"/>
    </row>
    <row r="20" spans="1:9" s="7" customFormat="1" ht="16.5" customHeight="1" thickBot="1" x14ac:dyDescent="0.25">
      <c r="A20" s="49" t="s">
        <v>510</v>
      </c>
      <c r="B20" s="42">
        <v>91652000983</v>
      </c>
      <c r="C20" s="42">
        <v>3141</v>
      </c>
      <c r="D20" s="136">
        <v>2839</v>
      </c>
      <c r="E20" s="136">
        <v>121</v>
      </c>
      <c r="F20" s="136">
        <v>1057</v>
      </c>
      <c r="G20" s="136">
        <v>47</v>
      </c>
      <c r="H20" s="123">
        <f>D20+E20+F20+G20</f>
        <v>4064</v>
      </c>
      <c r="I20" s="142">
        <v>10.9</v>
      </c>
    </row>
    <row r="21" spans="1:9" s="7" customFormat="1" ht="20.25" customHeight="1" thickBot="1" x14ac:dyDescent="0.25">
      <c r="A21" s="50" t="s">
        <v>181</v>
      </c>
      <c r="B21" s="35"/>
      <c r="C21" s="36"/>
      <c r="D21" s="124">
        <f>SUM(D18:D20)</f>
        <v>6742</v>
      </c>
      <c r="E21" s="124">
        <f>SUM(E18:E20)</f>
        <v>121</v>
      </c>
      <c r="F21" s="124">
        <f>SUM(F18:F20)</f>
        <v>2454</v>
      </c>
      <c r="G21" s="124">
        <f>SUM(G18:G20)</f>
        <v>113</v>
      </c>
      <c r="H21" s="124">
        <f t="shared" ref="H21:I21" si="2">SUM(H18:H20)</f>
        <v>9430</v>
      </c>
      <c r="I21" s="143">
        <f t="shared" si="2"/>
        <v>25.89</v>
      </c>
    </row>
    <row r="22" spans="1:9" s="7" customFormat="1" ht="20.25" customHeight="1" x14ac:dyDescent="0.2">
      <c r="A22" s="51" t="s">
        <v>166</v>
      </c>
      <c r="B22" s="18"/>
      <c r="C22" s="18"/>
      <c r="D22" s="137"/>
      <c r="E22" s="137"/>
      <c r="F22" s="137"/>
      <c r="G22" s="137"/>
      <c r="H22" s="137"/>
      <c r="I22" s="144"/>
    </row>
    <row r="23" spans="1:9" s="7" customFormat="1" ht="16.5" customHeight="1" thickBot="1" x14ac:dyDescent="0.25">
      <c r="A23" s="55" t="s">
        <v>424</v>
      </c>
      <c r="B23" s="56">
        <v>91652001530</v>
      </c>
      <c r="C23" s="53">
        <v>3141</v>
      </c>
      <c r="D23" s="131">
        <v>12153</v>
      </c>
      <c r="E23" s="131">
        <v>0</v>
      </c>
      <c r="F23" s="131">
        <v>4351</v>
      </c>
      <c r="G23" s="131">
        <v>144</v>
      </c>
      <c r="H23" s="140">
        <f>D23+E23+F23+G23</f>
        <v>16648</v>
      </c>
      <c r="I23" s="135">
        <v>46.67</v>
      </c>
    </row>
    <row r="24" spans="1:9" s="7" customFormat="1" ht="20.25" customHeight="1" x14ac:dyDescent="0.2">
      <c r="A24" s="51" t="s">
        <v>52</v>
      </c>
      <c r="B24" s="18"/>
      <c r="C24" s="18"/>
      <c r="D24" s="137"/>
      <c r="E24" s="137"/>
      <c r="F24" s="137"/>
      <c r="G24" s="137"/>
      <c r="H24" s="137"/>
      <c r="I24" s="144"/>
    </row>
    <row r="25" spans="1:9" s="7" customFormat="1" ht="16.5" customHeight="1" thickBot="1" x14ac:dyDescent="0.25">
      <c r="A25" s="55" t="s">
        <v>425</v>
      </c>
      <c r="B25" s="53">
        <v>91652000985</v>
      </c>
      <c r="C25" s="53">
        <v>3141</v>
      </c>
      <c r="D25" s="131">
        <v>5226</v>
      </c>
      <c r="E25" s="131">
        <v>40</v>
      </c>
      <c r="F25" s="131">
        <v>1884</v>
      </c>
      <c r="G25" s="131">
        <v>88</v>
      </c>
      <c r="H25" s="140">
        <f>D25+E25+F25+G25</f>
        <v>7238</v>
      </c>
      <c r="I25" s="135">
        <v>20.07</v>
      </c>
    </row>
    <row r="26" spans="1:9" s="7" customFormat="1" ht="21" customHeight="1" thickBot="1" x14ac:dyDescent="0.25">
      <c r="A26" s="50" t="s">
        <v>182</v>
      </c>
      <c r="B26" s="35"/>
      <c r="C26" s="36"/>
      <c r="D26" s="124">
        <f t="shared" ref="D26:I26" si="3">D12+D14+D16+D21+D23+D25</f>
        <v>66919</v>
      </c>
      <c r="E26" s="124">
        <f t="shared" si="3"/>
        <v>1211</v>
      </c>
      <c r="F26" s="124">
        <f t="shared" si="3"/>
        <v>24365</v>
      </c>
      <c r="G26" s="124">
        <f t="shared" si="3"/>
        <v>1039</v>
      </c>
      <c r="H26" s="124">
        <f t="shared" si="3"/>
        <v>93534</v>
      </c>
      <c r="I26" s="143">
        <f t="shared" si="3"/>
        <v>257.01</v>
      </c>
    </row>
  </sheetData>
  <mergeCells count="10">
    <mergeCell ref="A3:A4"/>
    <mergeCell ref="B3:B4"/>
    <mergeCell ref="C3:C4"/>
    <mergeCell ref="F3:F4"/>
    <mergeCell ref="G3:G4"/>
    <mergeCell ref="I3:I4"/>
    <mergeCell ref="D3:D4"/>
    <mergeCell ref="E3:E4"/>
    <mergeCell ref="H3:H4"/>
    <mergeCell ref="D2:H2"/>
  </mergeCells>
  <phoneticPr fontId="0" type="noConversion"/>
  <pageMargins left="0.98425196850393704" right="0.98425196850393704" top="0.98425196850393704" bottom="0.98425196850393704" header="0.51181102362204722" footer="0.51181102362204722"/>
  <pageSetup paperSize="9" scale="85" firstPageNumber="24" pageOrder="overThenDown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zoomScaleNormal="100" workbookViewId="0">
      <selection activeCell="I1" sqref="I1"/>
    </sheetView>
  </sheetViews>
  <sheetFormatPr defaultRowHeight="12.75" x14ac:dyDescent="0.2"/>
  <cols>
    <col min="1" max="1" width="53.85546875" style="44" customWidth="1"/>
    <col min="2" max="2" width="15.28515625" style="44" customWidth="1"/>
    <col min="3" max="3" width="9" style="44" customWidth="1"/>
    <col min="4" max="4" width="9.85546875" style="44" bestFit="1" customWidth="1"/>
    <col min="5" max="7" width="9.42578125" style="44" bestFit="1" customWidth="1"/>
    <col min="8" max="8" width="9.85546875" style="44" bestFit="1" customWidth="1"/>
    <col min="9" max="9" width="10.28515625" style="44" customWidth="1"/>
    <col min="10" max="16384" width="9.140625" style="44"/>
  </cols>
  <sheetData>
    <row r="2" spans="1:10" ht="13.5" thickBot="1" x14ac:dyDescent="0.25">
      <c r="A2" s="58"/>
      <c r="I2" s="9" t="s">
        <v>527</v>
      </c>
    </row>
    <row r="3" spans="1:10" s="7" customFormat="1" ht="15.75" customHeight="1" x14ac:dyDescent="0.2">
      <c r="A3" s="297" t="s">
        <v>544</v>
      </c>
      <c r="B3" s="295" t="s">
        <v>373</v>
      </c>
      <c r="C3" s="295" t="s">
        <v>44</v>
      </c>
      <c r="D3" s="293" t="s">
        <v>45</v>
      </c>
      <c r="E3" s="295" t="s">
        <v>46</v>
      </c>
      <c r="F3" s="277" t="s">
        <v>47</v>
      </c>
      <c r="G3" s="277" t="s">
        <v>48</v>
      </c>
      <c r="H3" s="286" t="s">
        <v>49</v>
      </c>
      <c r="I3" s="275" t="s">
        <v>179</v>
      </c>
    </row>
    <row r="4" spans="1:10" s="7" customFormat="1" ht="30.75" customHeight="1" thickBot="1" x14ac:dyDescent="0.25">
      <c r="A4" s="298"/>
      <c r="B4" s="296"/>
      <c r="C4" s="296"/>
      <c r="D4" s="294"/>
      <c r="E4" s="296"/>
      <c r="F4" s="284"/>
      <c r="G4" s="284"/>
      <c r="H4" s="287"/>
      <c r="I4" s="276"/>
    </row>
    <row r="5" spans="1:10" s="7" customFormat="1" ht="19.5" customHeight="1" x14ac:dyDescent="0.2">
      <c r="A5" s="290" t="s">
        <v>242</v>
      </c>
      <c r="B5" s="291"/>
      <c r="C5" s="291"/>
      <c r="D5" s="291"/>
      <c r="E5" s="291"/>
      <c r="F5" s="291"/>
      <c r="G5" s="291"/>
      <c r="H5" s="291"/>
      <c r="I5" s="292"/>
    </row>
    <row r="6" spans="1:10" s="7" customFormat="1" ht="15.75" customHeight="1" x14ac:dyDescent="0.2">
      <c r="A6" s="59" t="s">
        <v>586</v>
      </c>
      <c r="B6" s="60">
        <v>91652000685</v>
      </c>
      <c r="C6" s="22">
        <v>3231</v>
      </c>
      <c r="D6" s="122">
        <v>8744</v>
      </c>
      <c r="E6" s="122">
        <v>0</v>
      </c>
      <c r="F6" s="122">
        <v>3130</v>
      </c>
      <c r="G6" s="122">
        <v>25</v>
      </c>
      <c r="H6" s="128">
        <f>D6+E6+F6+G6</f>
        <v>11899</v>
      </c>
      <c r="I6" s="133">
        <v>18.66</v>
      </c>
      <c r="J6" s="15"/>
    </row>
    <row r="7" spans="1:10" s="7" customFormat="1" ht="15.75" customHeight="1" thickBot="1" x14ac:dyDescent="0.25">
      <c r="A7" s="61" t="s">
        <v>585</v>
      </c>
      <c r="B7" s="62">
        <v>91652000696</v>
      </c>
      <c r="C7" s="19">
        <v>3231</v>
      </c>
      <c r="D7" s="129">
        <v>8679</v>
      </c>
      <c r="E7" s="129">
        <v>72</v>
      </c>
      <c r="F7" s="129">
        <v>3131</v>
      </c>
      <c r="G7" s="129">
        <v>25</v>
      </c>
      <c r="H7" s="130">
        <f>D7+E7+F7+G7</f>
        <v>11907</v>
      </c>
      <c r="I7" s="134">
        <v>18.53</v>
      </c>
      <c r="J7" s="15"/>
    </row>
    <row r="8" spans="1:10" s="7" customFormat="1" ht="21" customHeight="1" thickBot="1" x14ac:dyDescent="0.25">
      <c r="A8" s="288" t="s">
        <v>182</v>
      </c>
      <c r="B8" s="289"/>
      <c r="C8" s="63"/>
      <c r="D8" s="131">
        <f t="shared" ref="D8:I8" si="0">SUM(D6:D7)</f>
        <v>17423</v>
      </c>
      <c r="E8" s="131">
        <f t="shared" si="0"/>
        <v>72</v>
      </c>
      <c r="F8" s="131">
        <f t="shared" si="0"/>
        <v>6261</v>
      </c>
      <c r="G8" s="131">
        <f t="shared" si="0"/>
        <v>50</v>
      </c>
      <c r="H8" s="132">
        <f t="shared" si="0"/>
        <v>23806</v>
      </c>
      <c r="I8" s="135">
        <f t="shared" si="0"/>
        <v>37.19</v>
      </c>
      <c r="J8" s="15"/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98425196850393704" right="0.98425196850393704" top="0.98425196850393704" bottom="0.98425196850393704" header="0.51181102362204722" footer="0.51181102362204722"/>
  <pageSetup paperSize="9" scale="85" firstPageNumber="25" orientation="landscape" useFirstPageNumber="1" r:id="rId1"/>
  <headerFooter alignWithMargins="0"/>
  <rowBreaks count="1" manualBreakCount="1">
    <brk id="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A6" sqref="A6"/>
    </sheetView>
  </sheetViews>
  <sheetFormatPr defaultRowHeight="12.75" x14ac:dyDescent="0.2"/>
  <cols>
    <col min="1" max="1" width="50.28515625" style="57" customWidth="1"/>
    <col min="2" max="2" width="14.28515625" style="44" customWidth="1"/>
    <col min="3" max="3" width="9" style="44" customWidth="1"/>
    <col min="4" max="4" width="8.5703125" style="44" customWidth="1"/>
    <col min="5" max="7" width="9.28515625" style="44" bestFit="1" customWidth="1"/>
    <col min="8" max="8" width="10.140625" style="44" customWidth="1"/>
    <col min="9" max="9" width="9.28515625" style="44" bestFit="1" customWidth="1"/>
    <col min="10" max="16384" width="9.140625" style="44"/>
  </cols>
  <sheetData>
    <row r="1" spans="1:9" x14ac:dyDescent="0.2">
      <c r="A1" s="64"/>
    </row>
    <row r="2" spans="1:9" ht="16.5" customHeight="1" thickBot="1" x14ac:dyDescent="0.25">
      <c r="A2" s="65"/>
      <c r="I2" s="9" t="s">
        <v>527</v>
      </c>
    </row>
    <row r="3" spans="1:9" s="7" customFormat="1" ht="15.75" customHeight="1" x14ac:dyDescent="0.2">
      <c r="A3" s="297" t="s">
        <v>544</v>
      </c>
      <c r="B3" s="295" t="s">
        <v>373</v>
      </c>
      <c r="C3" s="295" t="s">
        <v>44</v>
      </c>
      <c r="D3" s="293" t="s">
        <v>45</v>
      </c>
      <c r="E3" s="295" t="s">
        <v>46</v>
      </c>
      <c r="F3" s="277" t="s">
        <v>47</v>
      </c>
      <c r="G3" s="277" t="s">
        <v>48</v>
      </c>
      <c r="H3" s="286" t="s">
        <v>49</v>
      </c>
      <c r="I3" s="275" t="s">
        <v>179</v>
      </c>
    </row>
    <row r="4" spans="1:9" s="7" customFormat="1" ht="30.75" customHeight="1" thickBot="1" x14ac:dyDescent="0.25">
      <c r="A4" s="298"/>
      <c r="B4" s="296"/>
      <c r="C4" s="296"/>
      <c r="D4" s="294"/>
      <c r="E4" s="296"/>
      <c r="F4" s="284"/>
      <c r="G4" s="284"/>
      <c r="H4" s="287"/>
      <c r="I4" s="276"/>
    </row>
    <row r="5" spans="1:9" s="7" customFormat="1" ht="19.5" customHeight="1" x14ac:dyDescent="0.2">
      <c r="A5" s="290" t="s">
        <v>243</v>
      </c>
      <c r="B5" s="291"/>
      <c r="C5" s="291"/>
      <c r="D5" s="291"/>
      <c r="E5" s="291"/>
      <c r="F5" s="291"/>
      <c r="G5" s="291"/>
      <c r="H5" s="291"/>
      <c r="I5" s="292"/>
    </row>
    <row r="6" spans="1:9" s="7" customFormat="1" ht="16.5" customHeight="1" x14ac:dyDescent="0.2">
      <c r="A6" s="47" t="s">
        <v>492</v>
      </c>
      <c r="B6" s="60">
        <v>91652001361</v>
      </c>
      <c r="C6" s="22">
        <v>3421</v>
      </c>
      <c r="D6" s="122">
        <v>4925</v>
      </c>
      <c r="E6" s="122">
        <v>1002</v>
      </c>
      <c r="F6" s="122">
        <v>2102</v>
      </c>
      <c r="G6" s="122">
        <v>47</v>
      </c>
      <c r="H6" s="128">
        <f>D6+E6+F6+G6</f>
        <v>8076</v>
      </c>
      <c r="I6" s="133">
        <v>11.06</v>
      </c>
    </row>
    <row r="7" spans="1:9" s="7" customFormat="1" ht="16.5" customHeight="1" thickBot="1" x14ac:dyDescent="0.25">
      <c r="A7" s="66" t="s">
        <v>422</v>
      </c>
      <c r="B7" s="67">
        <v>91652001362</v>
      </c>
      <c r="C7" s="19">
        <v>3421</v>
      </c>
      <c r="D7" s="129">
        <v>7665</v>
      </c>
      <c r="E7" s="129">
        <v>1168</v>
      </c>
      <c r="F7" s="129">
        <v>3139</v>
      </c>
      <c r="G7" s="129">
        <v>73</v>
      </c>
      <c r="H7" s="130">
        <f>D7+E7+F7+G7</f>
        <v>12045</v>
      </c>
      <c r="I7" s="134">
        <v>17.28</v>
      </c>
    </row>
    <row r="8" spans="1:9" s="7" customFormat="1" ht="21" customHeight="1" thickBot="1" x14ac:dyDescent="0.25">
      <c r="A8" s="288" t="s">
        <v>182</v>
      </c>
      <c r="B8" s="289"/>
      <c r="C8" s="63"/>
      <c r="D8" s="131">
        <f t="shared" ref="D8:I8" si="0">SUM(D6:D7)</f>
        <v>12590</v>
      </c>
      <c r="E8" s="131">
        <f t="shared" si="0"/>
        <v>2170</v>
      </c>
      <c r="F8" s="131">
        <f t="shared" si="0"/>
        <v>5241</v>
      </c>
      <c r="G8" s="131">
        <f t="shared" si="0"/>
        <v>120</v>
      </c>
      <c r="H8" s="132">
        <f t="shared" si="0"/>
        <v>20121</v>
      </c>
      <c r="I8" s="135">
        <f t="shared" si="0"/>
        <v>28.340000000000003</v>
      </c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98425196850393704" right="0.98425196850393704" top="0.98425196850393704" bottom="0.98425196850393704" header="0.51181102362204722" footer="0.51181102362204722"/>
  <pageSetup paperSize="9" scale="85" firstPageNumber="26" orientation="landscape" useFirstPageNumber="1" r:id="rId1"/>
  <headerFooter alignWithMargins="0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2020-11-23T09:37:00Z</cp:lastPrinted>
  <dcterms:created xsi:type="dcterms:W3CDTF">2007-08-02T07:32:08Z</dcterms:created>
  <dcterms:modified xsi:type="dcterms:W3CDTF">2020-12-17T15:18:33Z</dcterms:modified>
</cp:coreProperties>
</file>