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mag.mepnet.cz\UserHome\CHR\m000xz005735\Desktop\JH_2016\Jiřina RP 2016\Granty\Granty 2023\Vyhlášení SOC PORTÁL, ÚŘEDNÍ DESKA\"/>
    </mc:Choice>
  </mc:AlternateContent>
  <xr:revisionPtr revIDLastSave="0" documentId="8_{09D0E9AB-B5E1-41C0-A8DA-45F90EDE5B4F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nad 200 tis. Kč" sheetId="5" r:id="rId1"/>
    <sheet name="List1" sheetId="6" r:id="rId2"/>
  </sheets>
  <definedNames>
    <definedName name="_xlnm._FilterDatabase" localSheetId="0" hidden="1">'nad 200 tis. Kč'!$A$3:$J$84</definedName>
    <definedName name="_xlnm.Print_Titles" localSheetId="0">'nad 200 tis. Kč'!$3:$3</definedName>
    <definedName name="_xlnm.Print_Area" localSheetId="0">'nad 200 tis. Kč'!$A$1:$K$82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82" i="5" l="1"/>
  <c r="J49" i="5"/>
  <c r="J15" i="5" l="1"/>
  <c r="J11" i="5"/>
  <c r="J64" i="5" l="1"/>
  <c r="J38" i="5"/>
  <c r="J32" i="5"/>
  <c r="J7" i="5"/>
  <c r="J82" i="5" s="1"/>
  <c r="J79" i="5" l="1"/>
  <c r="J56" i="5"/>
  <c r="J42" i="5"/>
  <c r="J20" i="5"/>
</calcChain>
</file>

<file path=xl/sharedStrings.xml><?xml version="1.0" encoding="utf-8"?>
<sst xmlns="http://schemas.openxmlformats.org/spreadsheetml/2006/main" count="313" uniqueCount="217">
  <si>
    <t>Lata - programy pro mládež a rodinu, z.ú.</t>
  </si>
  <si>
    <t>děti závislích rodičů v péči SPOD, terapie, konzultace, provozní doba 42 h/týdně, 65 klientů</t>
  </si>
  <si>
    <t>návazné služby na služby dle zákona 108, asistovaná setkání, asis.styky</t>
  </si>
  <si>
    <t>mladiství žijící v nefunkčním prostředí, projekt zahrnuje akutní pomoc, možnost bydlení, vzdělání, zaměstnání apod, též doprovázení v dospělosti, celoročně nonstop 24h/denně</t>
  </si>
  <si>
    <t>ohrožené rodiny, doporučené SPOD, doprovázení, terapie apod., rozsah neurčen konkrétně na hodiny po-pátek</t>
  </si>
  <si>
    <t>Rodinné konference pro 2 rodiny (širší rodina, celkem 20 lidí)</t>
  </si>
  <si>
    <t>ÚV</t>
  </si>
  <si>
    <t>rodinné centrum Praha 5, provozní doba 48 h./týden</t>
  </si>
  <si>
    <t>Tři dny v týdnu, 40 klientů/rok</t>
  </si>
  <si>
    <t>poradenství 7 dní v týdnu, různé formy</t>
  </si>
  <si>
    <t xml:space="preserve">název organizace </t>
  </si>
  <si>
    <t>"Rodinné a komunitní centrum PALEČEK"</t>
  </si>
  <si>
    <t>Jdeme s rodinou</t>
  </si>
  <si>
    <t>Barevný svět dětí, z.s.</t>
  </si>
  <si>
    <t>Centrum LOCIKA, z.ú.</t>
  </si>
  <si>
    <t>Dům tří přání, z.ú.</t>
  </si>
  <si>
    <t>Program Pět P - dobrovolníci dětem, odborníci rodičům</t>
  </si>
  <si>
    <t>Letní dům, z.ú.</t>
  </si>
  <si>
    <t>Doma v rodině</t>
  </si>
  <si>
    <t>Pro Dialog, z.s.</t>
  </si>
  <si>
    <t>Podpora dialogu pro děti a rodiče z dysfunkčních rodin</t>
  </si>
  <si>
    <t>STŘEDISKO NÁHRADNÍ RODINNÉ PÉČE, spolek</t>
  </si>
  <si>
    <t>Adopční centrum</t>
  </si>
  <si>
    <t>Prevencí proti sociálnímu vyloučení rodin s dětmi</t>
  </si>
  <si>
    <t>J4-55</t>
  </si>
  <si>
    <t>J4-53</t>
  </si>
  <si>
    <t>J4-68</t>
  </si>
  <si>
    <t>J4-20/2</t>
  </si>
  <si>
    <t>J4-72</t>
  </si>
  <si>
    <t xml:space="preserve">Celkem </t>
  </si>
  <si>
    <t>J4-20/1</t>
  </si>
  <si>
    <t>J4-26/1</t>
  </si>
  <si>
    <t>J4-26/2</t>
  </si>
  <si>
    <t>J4-29</t>
  </si>
  <si>
    <t>Pexeso, z.s.</t>
  </si>
  <si>
    <t>J4-39/1</t>
  </si>
  <si>
    <t>J4-39/2</t>
  </si>
  <si>
    <t>J4-73</t>
  </si>
  <si>
    <t>J4-66/2</t>
  </si>
  <si>
    <t>J4-66/1</t>
  </si>
  <si>
    <t>Abeceda pro rodinu</t>
  </si>
  <si>
    <t>Projekt KÁMOŠ</t>
  </si>
  <si>
    <t>J4-70/1</t>
  </si>
  <si>
    <t>Cestou necestou, z.ú.</t>
  </si>
  <si>
    <t>Dítě v hlavní roli</t>
  </si>
  <si>
    <t>J4-12</t>
  </si>
  <si>
    <t>Dobrá rodina o.p.s.</t>
  </si>
  <si>
    <t>Kvalifikovaná podpora osvojitelským rodinám</t>
  </si>
  <si>
    <t>HESTIA - Centrum pro dobrovolnictví, z. ú.</t>
  </si>
  <si>
    <t>JAHODA, z.ú.</t>
  </si>
  <si>
    <t>J4-22</t>
  </si>
  <si>
    <t>Kulturní a rodinné centrum Barrandov, z.s.</t>
  </si>
  <si>
    <t>Ve dvou se to lépe táhne</t>
  </si>
  <si>
    <t>NOVÁ TROJKA, z.s.</t>
  </si>
  <si>
    <t>Rodinné a komunitní centrum Jablíčkov, z.s.</t>
  </si>
  <si>
    <t>J4-30</t>
  </si>
  <si>
    <t>Podpora aktivního života rodin s malými dětmi v Praze 10</t>
  </si>
  <si>
    <t>STŘEP - České centrum pro sanaci rodiny, z.ú.</t>
  </si>
  <si>
    <t>ŽÍT SPOLU o.p.s.</t>
  </si>
  <si>
    <t>Rodinné centrum (RC) U Motýlků pro rodinu</t>
  </si>
  <si>
    <t>J4-62</t>
  </si>
  <si>
    <t>Programy pro děti</t>
  </si>
  <si>
    <t>J4-70/2</t>
  </si>
  <si>
    <t>Celkem</t>
  </si>
  <si>
    <t>Centrum pro integraci cizinců, o.p.s.</t>
  </si>
  <si>
    <t>J4-84/2</t>
  </si>
  <si>
    <t>Pro nově příchozí rodiny</t>
  </si>
  <si>
    <t>J4-84/1</t>
  </si>
  <si>
    <t>Mentoringové dobrovolnictví CIC v rodinách migrantů</t>
  </si>
  <si>
    <t>Klub K2, o.p.s.</t>
  </si>
  <si>
    <t>J4-25/1</t>
  </si>
  <si>
    <t>J4-25/2</t>
  </si>
  <si>
    <t>Rozvoj rodičovského centra - Rodinného centra Klubu K2 - akce na podporu rodiny</t>
  </si>
  <si>
    <t>Komunitní práce s rodinou</t>
  </si>
  <si>
    <t>J4-28</t>
  </si>
  <si>
    <t>Naděje pro děti úplňku, z.s.</t>
  </si>
  <si>
    <t>Homesharing</t>
  </si>
  <si>
    <t>J4-33</t>
  </si>
  <si>
    <t>č. proj.</t>
  </si>
  <si>
    <t>název projektu</t>
  </si>
  <si>
    <t>úvazky</t>
  </si>
  <si>
    <t>cenová hladina</t>
  </si>
  <si>
    <t>požadavek/maximální návrh podpory</t>
  </si>
  <si>
    <t>Alfa Human Service, z.s.</t>
  </si>
  <si>
    <t>5. Podpora neformálně pečujících osob</t>
  </si>
  <si>
    <t>Alfa poradna - podpora dlouhodobě pečujících osob</t>
  </si>
  <si>
    <t>APERIO - Společnost pro zdravé rodičovství, z.s.</t>
  </si>
  <si>
    <t>J4-3/2</t>
  </si>
  <si>
    <t>J4-3/1</t>
  </si>
  <si>
    <t>Arcidiecézní charita Praha</t>
  </si>
  <si>
    <t>J4-5</t>
  </si>
  <si>
    <t>J4-13/1</t>
  </si>
  <si>
    <t>Dobrovolníci v rodinách</t>
  </si>
  <si>
    <t>Ústav sociálních služeb v Praze 4</t>
  </si>
  <si>
    <t>J4-101</t>
  </si>
  <si>
    <t>Centrum pro rodinné pečující</t>
  </si>
  <si>
    <t>YMCA Praha</t>
  </si>
  <si>
    <t>Rodinné centrum YMCA</t>
  </si>
  <si>
    <t>J4-58/2</t>
  </si>
  <si>
    <t>J4-58/3</t>
  </si>
  <si>
    <t>Mateřské centrum Klubíčko</t>
  </si>
  <si>
    <t>Mateřské centrum Domeček</t>
  </si>
  <si>
    <t>název Opatření</t>
  </si>
  <si>
    <t>Zřizovatel příspěvkové organizace</t>
  </si>
  <si>
    <t>MČ Praha 4</t>
  </si>
  <si>
    <t>IČO</t>
  </si>
  <si>
    <t>návrh výše dotace po krácení</t>
  </si>
  <si>
    <t>A centrum - Váš průvodce těhotenstvím a rodičovstvím, o. p. s.</t>
  </si>
  <si>
    <t>J4-94</t>
  </si>
  <si>
    <t>Rozvojové aktivity pro maminky s dětmi</t>
  </si>
  <si>
    <t>1. Podpora rodin</t>
  </si>
  <si>
    <t>J4-67/2</t>
  </si>
  <si>
    <t>J4-67/1</t>
  </si>
  <si>
    <t>2. Podpora znevýhodněných rodin a dětí</t>
  </si>
  <si>
    <t>Beta poradna - služba s preventivními aktivitami v rámci pověření SPOD</t>
  </si>
  <si>
    <t>Poradna Magdala (služby spadající do agendy sociálně právní ochrany dětí) - Projekt Podporovaná komunikace</t>
  </si>
  <si>
    <t>4. Podpora dobrovolnictví</t>
  </si>
  <si>
    <t>DĚTSKÉ KRIZOVÉ CENTRUM, z.ú.</t>
  </si>
  <si>
    <t>J4-61</t>
  </si>
  <si>
    <t>Odborná práce s rodinami s ohroženými dětmi a dětmi se syn CAN v oblasti SPOD</t>
  </si>
  <si>
    <t>3. Rozvoj náhradní rodinné péče</t>
  </si>
  <si>
    <t>HoSt  Home Start Česká republika, z.ú.</t>
  </si>
  <si>
    <t>HOST - dobrovolnická práce s rodinou s podporou odborných pracovníků</t>
  </si>
  <si>
    <t>Husitské centrum, o.p.s.</t>
  </si>
  <si>
    <t>J4-95</t>
  </si>
  <si>
    <t>Kazimírka z.s.</t>
  </si>
  <si>
    <t>J4-108</t>
  </si>
  <si>
    <t>Podporujeme rodiny</t>
  </si>
  <si>
    <t>Komunitní centrum Petrklíč, z.s.</t>
  </si>
  <si>
    <t>Městská část Praha 3</t>
  </si>
  <si>
    <t>Městská část Praha 4</t>
  </si>
  <si>
    <t>J4-110</t>
  </si>
  <si>
    <t>J4-111</t>
  </si>
  <si>
    <t>6. Rozvoj sítě sociálně aktivizačních služeb pro rodiny s dětmi prostřednictvím městských částí</t>
  </si>
  <si>
    <t>Zajištění dostupnosti služeb pro ohrožené rodiny na Praze 3</t>
  </si>
  <si>
    <t>Poradna VIGVAM, z.ú.</t>
  </si>
  <si>
    <t>J4-83</t>
  </si>
  <si>
    <t>Smrt je součást života</t>
  </si>
  <si>
    <t>Žijeme montessori, z.s.</t>
  </si>
  <si>
    <t>J4-116</t>
  </si>
  <si>
    <t>Průvodce pozitivní výchovou</t>
  </si>
  <si>
    <t>Thése - poradna pro vztahy a rodinu, z.s.</t>
  </si>
  <si>
    <t>J4-109</t>
  </si>
  <si>
    <t>Rodičovské rozhovory</t>
  </si>
  <si>
    <t>Anima-terapie, z.ú.</t>
  </si>
  <si>
    <t>J4-6</t>
  </si>
  <si>
    <t>Terapeutická práce s rodinami ve spolupráci s institucí OSPOD</t>
  </si>
  <si>
    <t>Celesta Praha, z.ú.</t>
  </si>
  <si>
    <t>J4-104</t>
  </si>
  <si>
    <t>Psychorelaxační programy a poradenství pro rodinné pečující v Praze</t>
  </si>
  <si>
    <t>Centrum pro rodinu PSS a klinické adiktologie, z.ú</t>
  </si>
  <si>
    <t>J4-54</t>
  </si>
  <si>
    <t>Slunečnicová zahrada</t>
  </si>
  <si>
    <t>Mumraj z.s.</t>
  </si>
  <si>
    <t>J4-37</t>
  </si>
  <si>
    <t>Mumraj je vícegenerační dům</t>
  </si>
  <si>
    <t>Občanská inspirace, z.s.</t>
  </si>
  <si>
    <t>J4-34</t>
  </si>
  <si>
    <t>Inspirace a prevence pro rodinu 2023</t>
  </si>
  <si>
    <t>Proxima Sociale o.p.s.</t>
  </si>
  <si>
    <t>J4-69</t>
  </si>
  <si>
    <t>Návazné činnosti na službu Podpora rodiny 2023</t>
  </si>
  <si>
    <t>R - Mosty, z.s.</t>
  </si>
  <si>
    <t>J4-115</t>
  </si>
  <si>
    <t>Programy pro rodinu v Komunitním centru Husitská</t>
  </si>
  <si>
    <t xml:space="preserve">Rozum a Cit, z. s. </t>
  </si>
  <si>
    <t>J4-93</t>
  </si>
  <si>
    <t>Terapeutické rodičovství aneb moderní pěstounská péče</t>
  </si>
  <si>
    <t>Salesiánské středisko mládeže - středisko volného času, o.p.s.</t>
  </si>
  <si>
    <t>J4-102</t>
  </si>
  <si>
    <t>Centrum pro rodinu</t>
  </si>
  <si>
    <t>Sbor Církve adventistů sedmého dne Praha 6 - Sedlec</t>
  </si>
  <si>
    <t>J4-48</t>
  </si>
  <si>
    <t>Mateřský klub Rybička - prostor pro rodinu</t>
  </si>
  <si>
    <t>Sdružení na ochranu ohrožených dětí, z. s.</t>
  </si>
  <si>
    <t>J4-71</t>
  </si>
  <si>
    <t>Asistované styky a asistované předávání dětí na SOOD</t>
  </si>
  <si>
    <t>SHM Klub Uhříněves - Kolovraty, z.s.</t>
  </si>
  <si>
    <t>J4-46</t>
  </si>
  <si>
    <t>Centrum pro rodinu Světýlko 2023</t>
  </si>
  <si>
    <t>Společnost pro podporu lidí s mentálním postižením v České republice, z.s.</t>
  </si>
  <si>
    <t>Doprovázení rodin pečujících o potomka s mentálním postižením 2023</t>
  </si>
  <si>
    <t>J4-133</t>
  </si>
  <si>
    <t>Rodičovství je běh na dlouhou trať 2023</t>
  </si>
  <si>
    <t>Naberte dech 2023 - podpora pro sólo rodiče</t>
  </si>
  <si>
    <t>VČAS A SPOLU VII. - Rozvoj služeb pro děti ohrožené domácím násilím</t>
  </si>
  <si>
    <t>CEREBRUM - Asociace osob po získaném poškození mozku, z.s.</t>
  </si>
  <si>
    <t>J4-123</t>
  </si>
  <si>
    <t>Edukační, informační a poradenský servis pro pečující o osoby po poškození mozku</t>
  </si>
  <si>
    <t>Diakonie ČCE - Středisko celostátních programů a služeb</t>
  </si>
  <si>
    <t>J4-119</t>
  </si>
  <si>
    <t>Pečuj doma v Praze</t>
  </si>
  <si>
    <t>Diakonie ČCE - středisko Praha</t>
  </si>
  <si>
    <t>J4-16</t>
  </si>
  <si>
    <t>Rodinné centrum Horizont</t>
  </si>
  <si>
    <t>J4-18</t>
  </si>
  <si>
    <t>HOST - podpora sociálně ohrožených rodin s dětmi v Praze (terénní práce s rodinou - sanace rodiny, asistované kontakty, terapeutická
práce s rodinou)</t>
  </si>
  <si>
    <t>Prostor pro rodinu</t>
  </si>
  <si>
    <t>Komunitní rodinné centrum Jahoda Albertov</t>
  </si>
  <si>
    <t>Archa pomoci 2023</t>
  </si>
  <si>
    <t>J4-96</t>
  </si>
  <si>
    <t>Vše pro rodinu 2023</t>
  </si>
  <si>
    <t>Zajištění činnosti KRC  Barrandov 2023</t>
  </si>
  <si>
    <t>Služba pro rodinu a dítě</t>
  </si>
  <si>
    <t>Mezi námi, o.p.s.</t>
  </si>
  <si>
    <t>J4-131/1</t>
  </si>
  <si>
    <t>J4-131/2</t>
  </si>
  <si>
    <t>Mezigenerační aktivity s Mezi námi</t>
  </si>
  <si>
    <t>Komunitní centrum Mezi námi a rodinné aktivity v Praze</t>
  </si>
  <si>
    <t>V Nové Trojce všichni spolu 2023</t>
  </si>
  <si>
    <t>Přes překážky</t>
  </si>
  <si>
    <t>Vyšší rodinná</t>
  </si>
  <si>
    <t>SOS dětské vesničky, z.s.</t>
  </si>
  <si>
    <t>J4-27</t>
  </si>
  <si>
    <t>Asistované kontakty pro děti umístěné ve ZDVOP a širší veřejnost</t>
  </si>
  <si>
    <t>Příloha č. 2 k usnesení Zastupitelstva HMP č. 1/151 ze dne 16. 2. 2023</t>
  </si>
  <si>
    <t>J4-90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</si>
</sst>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Kč&quot;_-;\-* #,##0.00\ &quot;Kč&quot;_-;_-* &quot;-&quot;??\ &quot;Kč&quot;_-;_-@_-"/>
    <numFmt numFmtId="164" formatCode="_-* #,##0\ _K_č_-;\-* #,##0\ _K_č_-;_-* &quot;-&quot;\ _K_č_-;_-@_-"/>
    <numFmt numFmtId="165" formatCode="_-* #,##0.00\ _K_č_-;\-* #,##0.00\ _K_č_-;_-* &quot;-&quot;??\ _K_č_-;_-@_-"/>
    <numFmt numFmtId="166" formatCode="_-* #,##0\ &quot;Kč&quot;_-;\-* #,##0\ &quot;Kč&quot;_-;_-* &quot;-&quot;??\ &quot;Kč&quot;_-;_-@_-"/>
    <numFmt numFmtId="167" formatCode="#,##0\ &quot;Kč&quot;"/>
  </numFmts>
  <fonts count="13" x14ac:knownFonts="1">
    <font>
      <sz val="9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8.5"/>
      <color theme="1"/>
      <name val="Arial"/>
      <family val="2"/>
      <charset val="238"/>
    </font>
    <font>
      <sz val="8.5"/>
      <color theme="1"/>
      <name val="Arial"/>
      <family val="2"/>
      <charset val="238"/>
    </font>
    <font>
      <sz val="8.5"/>
      <color indexed="8"/>
      <name val="Arial"/>
      <family val="2"/>
      <charset val="238"/>
    </font>
    <font>
      <sz val="8.5"/>
      <name val="Arial"/>
      <family val="2"/>
      <charset val="238"/>
    </font>
    <font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i/>
      <u/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b/>
      <sz val="8.5"/>
      <color indexed="8"/>
      <name val="Arial"/>
      <family val="2"/>
      <charset val="238"/>
    </font>
    <font>
      <b/>
      <sz val="8.5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4">
    <xf numFmtId="0" fontId="0" fillId="0" borderId="0" xfId="0"/>
    <xf numFmtId="0" fontId="0" fillId="0" borderId="0" xfId="0" applyFont="1"/>
    <xf numFmtId="0" fontId="0" fillId="0" borderId="0" xfId="0" applyFont="1" applyAlignment="1">
      <alignment wrapText="1"/>
    </xf>
    <xf numFmtId="3" fontId="0" fillId="0" borderId="0" xfId="0" applyNumberFormat="1" applyFont="1"/>
    <xf numFmtId="3" fontId="0" fillId="0" borderId="0" xfId="0" applyNumberFormat="1" applyFont="1" applyFill="1"/>
    <xf numFmtId="164" fontId="2" fillId="0" borderId="0" xfId="1" applyNumberFormat="1" applyFont="1" applyFill="1"/>
    <xf numFmtId="0" fontId="4" fillId="0" borderId="0" xfId="0" applyFont="1"/>
    <xf numFmtId="3" fontId="4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/>
    <xf numFmtId="0" fontId="4" fillId="0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3" fontId="4" fillId="0" borderId="0" xfId="0" applyNumberFormat="1" applyFont="1" applyFill="1"/>
    <xf numFmtId="3" fontId="3" fillId="0" borderId="0" xfId="0" applyNumberFormat="1" applyFont="1" applyFill="1"/>
    <xf numFmtId="164" fontId="4" fillId="0" borderId="0" xfId="1" applyNumberFormat="1" applyFont="1"/>
    <xf numFmtId="3" fontId="4" fillId="0" borderId="0" xfId="1" applyNumberFormat="1" applyFont="1" applyFill="1"/>
    <xf numFmtId="3" fontId="3" fillId="0" borderId="0" xfId="1" applyNumberFormat="1" applyFont="1" applyFill="1"/>
    <xf numFmtId="2" fontId="4" fillId="0" borderId="0" xfId="0" applyNumberFormat="1" applyFont="1"/>
    <xf numFmtId="2" fontId="4" fillId="0" borderId="1" xfId="0" applyNumberFormat="1" applyFont="1" applyFill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horizontal="center" vertical="center"/>
    </xf>
    <xf numFmtId="2" fontId="5" fillId="0" borderId="1" xfId="0" applyNumberFormat="1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 wrapText="1"/>
    </xf>
    <xf numFmtId="3" fontId="6" fillId="0" borderId="1" xfId="0" applyNumberFormat="1" applyFont="1" applyFill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2" fontId="5" fillId="2" borderId="1" xfId="0" applyNumberFormat="1" applyFont="1" applyFill="1" applyBorder="1" applyAlignment="1">
      <alignment horizontal="center" vertical="center"/>
    </xf>
    <xf numFmtId="2" fontId="5" fillId="2" borderId="1" xfId="0" applyNumberFormat="1" applyFont="1" applyFill="1" applyBorder="1" applyAlignment="1">
      <alignment horizontal="center" vertical="center" wrapText="1"/>
    </xf>
    <xf numFmtId="166" fontId="5" fillId="0" borderId="1" xfId="2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3" fontId="6" fillId="2" borderId="1" xfId="0" applyNumberFormat="1" applyFont="1" applyFill="1" applyBorder="1" applyAlignment="1">
      <alignment horizontal="center" vertical="center" wrapText="1"/>
    </xf>
    <xf numFmtId="166" fontId="5" fillId="2" borderId="1" xfId="2" applyNumberFormat="1" applyFont="1" applyFill="1" applyBorder="1" applyAlignment="1">
      <alignment horizontal="center" vertical="center" wrapText="1"/>
    </xf>
    <xf numFmtId="167" fontId="4" fillId="4" borderId="1" xfId="0" applyNumberFormat="1" applyFont="1" applyFill="1" applyBorder="1" applyAlignment="1">
      <alignment horizontal="center" vertical="center" wrapText="1"/>
    </xf>
    <xf numFmtId="3" fontId="4" fillId="4" borderId="1" xfId="0" applyNumberFormat="1" applyFont="1" applyFill="1" applyBorder="1" applyAlignment="1">
      <alignment horizontal="center" vertical="center" wrapText="1"/>
    </xf>
    <xf numFmtId="167" fontId="5" fillId="0" borderId="1" xfId="2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3" fontId="7" fillId="0" borderId="1" xfId="0" applyNumberFormat="1" applyFont="1" applyFill="1" applyBorder="1" applyAlignment="1">
      <alignment horizontal="center" vertical="center"/>
    </xf>
    <xf numFmtId="167" fontId="8" fillId="0" borderId="1" xfId="2" applyNumberFormat="1" applyFont="1" applyFill="1" applyBorder="1" applyAlignment="1">
      <alignment horizontal="center" vertical="center"/>
    </xf>
    <xf numFmtId="167" fontId="3" fillId="4" borderId="1" xfId="0" applyNumberFormat="1" applyFont="1" applyFill="1" applyBorder="1" applyAlignment="1">
      <alignment horizontal="center" vertical="center" wrapText="1"/>
    </xf>
    <xf numFmtId="3" fontId="6" fillId="4" borderId="1" xfId="0" applyNumberFormat="1" applyFont="1" applyFill="1" applyBorder="1" applyAlignment="1">
      <alignment horizontal="center" vertical="center" wrapText="1"/>
    </xf>
    <xf numFmtId="166" fontId="5" fillId="4" borderId="1" xfId="2" applyNumberFormat="1" applyFont="1" applyFill="1" applyBorder="1" applyAlignment="1">
      <alignment horizontal="center" vertical="center" wrapText="1"/>
    </xf>
    <xf numFmtId="2" fontId="5" fillId="4" borderId="1" xfId="0" applyNumberFormat="1" applyFont="1" applyFill="1" applyBorder="1" applyAlignment="1">
      <alignment horizontal="center" vertical="center" wrapText="1"/>
    </xf>
    <xf numFmtId="167" fontId="4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67" fontId="3" fillId="2" borderId="1" xfId="0" applyNumberFormat="1" applyFont="1" applyFill="1" applyBorder="1" applyAlignment="1">
      <alignment horizontal="center" vertical="center" wrapText="1"/>
    </xf>
    <xf numFmtId="3" fontId="11" fillId="2" borderId="1" xfId="0" applyNumberFormat="1" applyFont="1" applyFill="1" applyBorder="1" applyAlignment="1">
      <alignment horizontal="center" vertical="center" wrapText="1"/>
    </xf>
    <xf numFmtId="3" fontId="12" fillId="2" borderId="1" xfId="0" applyNumberFormat="1" applyFont="1" applyFill="1" applyBorder="1" applyAlignment="1">
      <alignment horizontal="center" vertical="center" wrapText="1"/>
    </xf>
    <xf numFmtId="167" fontId="6" fillId="4" borderId="1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167" fontId="4" fillId="0" borderId="1" xfId="0" applyNumberFormat="1" applyFont="1" applyBorder="1" applyAlignment="1">
      <alignment horizontal="center" vertical="center" wrapText="1"/>
    </xf>
    <xf numFmtId="2" fontId="4" fillId="4" borderId="1" xfId="0" applyNumberFormat="1" applyFont="1" applyFill="1" applyBorder="1" applyAlignment="1">
      <alignment horizontal="center" vertical="center" wrapText="1"/>
    </xf>
    <xf numFmtId="3" fontId="11" fillId="4" borderId="1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/>
    </xf>
    <xf numFmtId="0" fontId="9" fillId="0" borderId="0" xfId="0" applyFont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</cellXfs>
  <cellStyles count="3">
    <cellStyle name="Čárka" xfId="1" builtinId="3"/>
    <cellStyle name="Měna" xfId="2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37"/>
  <sheetViews>
    <sheetView tabSelected="1" zoomScaleNormal="100" workbookViewId="0">
      <selection activeCell="K5" sqref="K5"/>
    </sheetView>
  </sheetViews>
  <sheetFormatPr defaultColWidth="9.140625" defaultRowHeight="69.95" customHeight="1" x14ac:dyDescent="0.2"/>
  <cols>
    <col min="1" max="1" width="21.42578125" style="10" customWidth="1"/>
    <col min="2" max="3" width="11" style="10" customWidth="1"/>
    <col min="4" max="4" width="19.5703125" style="10" customWidth="1"/>
    <col min="5" max="5" width="19.42578125" style="10" customWidth="1"/>
    <col min="6" max="6" width="2" style="10" hidden="1" customWidth="1"/>
    <col min="7" max="7" width="14.28515625" style="16" customWidth="1"/>
    <col min="8" max="8" width="12.5703125" style="13" customWidth="1"/>
    <col min="9" max="9" width="22.5703125" style="14" customWidth="1"/>
    <col min="10" max="11" width="20.42578125" style="15" customWidth="1"/>
    <col min="12" max="16384" width="9.140625" style="6"/>
  </cols>
  <sheetData>
    <row r="1" spans="1:11" ht="24" customHeight="1" x14ac:dyDescent="0.2">
      <c r="A1" s="61" t="s">
        <v>215</v>
      </c>
      <c r="B1" s="61"/>
      <c r="C1" s="61"/>
      <c r="D1" s="61"/>
      <c r="E1" s="61"/>
      <c r="F1" s="61"/>
      <c r="G1" s="61"/>
      <c r="H1" s="61"/>
      <c r="I1" s="61"/>
      <c r="J1" s="61"/>
      <c r="K1" s="61"/>
    </row>
    <row r="2" spans="1:11" ht="24" customHeight="1" x14ac:dyDescent="0.2">
      <c r="A2" s="62"/>
      <c r="B2" s="63"/>
      <c r="C2" s="63"/>
      <c r="D2" s="63"/>
      <c r="E2" s="63"/>
      <c r="F2" s="63"/>
      <c r="G2" s="63"/>
      <c r="H2" s="63"/>
      <c r="I2" s="63"/>
      <c r="J2" s="63"/>
      <c r="K2" s="35"/>
    </row>
    <row r="3" spans="1:11" ht="69.95" customHeight="1" x14ac:dyDescent="0.2">
      <c r="A3" s="36" t="s">
        <v>10</v>
      </c>
      <c r="B3" s="36" t="s">
        <v>105</v>
      </c>
      <c r="C3" s="36" t="s">
        <v>78</v>
      </c>
      <c r="D3" s="36" t="s">
        <v>102</v>
      </c>
      <c r="E3" s="36" t="s">
        <v>79</v>
      </c>
      <c r="F3" s="36" t="s">
        <v>10</v>
      </c>
      <c r="G3" s="36" t="s">
        <v>80</v>
      </c>
      <c r="H3" s="36" t="s">
        <v>81</v>
      </c>
      <c r="I3" s="36" t="s">
        <v>82</v>
      </c>
      <c r="J3" s="36" t="s">
        <v>106</v>
      </c>
      <c r="K3" s="36" t="s">
        <v>103</v>
      </c>
    </row>
    <row r="4" spans="1:11" ht="69.95" customHeight="1" x14ac:dyDescent="0.2">
      <c r="A4" s="9" t="s">
        <v>107</v>
      </c>
      <c r="B4" s="29">
        <v>26651327</v>
      </c>
      <c r="C4" s="29" t="s">
        <v>108</v>
      </c>
      <c r="D4" s="29" t="s">
        <v>110</v>
      </c>
      <c r="E4" s="29" t="s">
        <v>109</v>
      </c>
      <c r="F4" s="29"/>
      <c r="G4" s="29">
        <v>1.17</v>
      </c>
      <c r="H4" s="29">
        <v>414469</v>
      </c>
      <c r="I4" s="29">
        <v>694560</v>
      </c>
      <c r="J4" s="32">
        <v>395000</v>
      </c>
      <c r="K4" s="32"/>
    </row>
    <row r="5" spans="1:11" ht="69.95" customHeight="1" x14ac:dyDescent="0.2">
      <c r="A5" s="9" t="s">
        <v>83</v>
      </c>
      <c r="B5" s="29">
        <v>70863059</v>
      </c>
      <c r="C5" s="29" t="s">
        <v>111</v>
      </c>
      <c r="D5" s="29" t="s">
        <v>113</v>
      </c>
      <c r="E5" s="29" t="s">
        <v>114</v>
      </c>
      <c r="F5" s="29"/>
      <c r="G5" s="29">
        <v>0.35</v>
      </c>
      <c r="H5" s="29">
        <v>414469</v>
      </c>
      <c r="I5" s="29">
        <v>95000</v>
      </c>
      <c r="J5" s="32">
        <v>77000</v>
      </c>
      <c r="K5" s="32"/>
    </row>
    <row r="6" spans="1:11" ht="69.95" customHeight="1" x14ac:dyDescent="0.2">
      <c r="A6" s="9" t="s">
        <v>83</v>
      </c>
      <c r="B6" s="29">
        <v>70863059</v>
      </c>
      <c r="C6" s="29" t="s">
        <v>112</v>
      </c>
      <c r="D6" s="29" t="s">
        <v>84</v>
      </c>
      <c r="E6" s="29" t="s">
        <v>85</v>
      </c>
      <c r="F6" s="29"/>
      <c r="G6" s="29">
        <v>1.07</v>
      </c>
      <c r="H6" s="29">
        <v>414469</v>
      </c>
      <c r="I6" s="33">
        <v>457000</v>
      </c>
      <c r="J6" s="32">
        <v>361000</v>
      </c>
      <c r="K6" s="39"/>
    </row>
    <row r="7" spans="1:11" ht="69.95" customHeight="1" x14ac:dyDescent="0.2">
      <c r="A7" s="24" t="s">
        <v>83</v>
      </c>
      <c r="B7" s="24">
        <v>70863059</v>
      </c>
      <c r="C7" s="24"/>
      <c r="D7" s="24"/>
      <c r="E7" s="24"/>
      <c r="F7" s="24"/>
      <c r="G7" s="24"/>
      <c r="H7" s="29">
        <v>414469</v>
      </c>
      <c r="I7" s="44" t="s">
        <v>63</v>
      </c>
      <c r="J7" s="43">
        <f>SUM(J5:J6)</f>
        <v>438000</v>
      </c>
      <c r="K7" s="43"/>
    </row>
    <row r="8" spans="1:11" ht="69.95" customHeight="1" x14ac:dyDescent="0.2">
      <c r="A8" s="57" t="s">
        <v>144</v>
      </c>
      <c r="B8" s="49">
        <v>60457252</v>
      </c>
      <c r="C8" s="50" t="s">
        <v>145</v>
      </c>
      <c r="D8" s="51" t="s">
        <v>113</v>
      </c>
      <c r="E8" s="51" t="s">
        <v>146</v>
      </c>
      <c r="F8" s="52" t="s">
        <v>6</v>
      </c>
      <c r="G8" s="56">
        <v>1.43</v>
      </c>
      <c r="H8" s="29">
        <v>414469</v>
      </c>
      <c r="I8" s="53">
        <v>310442</v>
      </c>
      <c r="J8" s="48">
        <v>253000</v>
      </c>
      <c r="K8" s="48"/>
    </row>
    <row r="9" spans="1:11" ht="69.95" customHeight="1" x14ac:dyDescent="0.2">
      <c r="A9" s="9" t="s">
        <v>86</v>
      </c>
      <c r="B9" s="29">
        <v>26528215</v>
      </c>
      <c r="C9" s="29" t="s">
        <v>88</v>
      </c>
      <c r="D9" s="29" t="s">
        <v>110</v>
      </c>
      <c r="E9" s="29" t="s">
        <v>184</v>
      </c>
      <c r="F9" s="29"/>
      <c r="G9" s="29">
        <v>1.8</v>
      </c>
      <c r="H9" s="29">
        <v>414469</v>
      </c>
      <c r="I9" s="33">
        <v>209524</v>
      </c>
      <c r="J9" s="32">
        <v>171000</v>
      </c>
      <c r="K9" s="32"/>
    </row>
    <row r="10" spans="1:11" ht="69.95" customHeight="1" x14ac:dyDescent="0.2">
      <c r="A10" s="9" t="s">
        <v>86</v>
      </c>
      <c r="B10" s="29">
        <v>26528215</v>
      </c>
      <c r="C10" s="29" t="s">
        <v>87</v>
      </c>
      <c r="D10" s="29" t="s">
        <v>110</v>
      </c>
      <c r="E10" s="29" t="s">
        <v>183</v>
      </c>
      <c r="F10" s="29"/>
      <c r="G10" s="29">
        <v>1.88</v>
      </c>
      <c r="H10" s="29">
        <v>414469</v>
      </c>
      <c r="I10" s="29">
        <v>339319</v>
      </c>
      <c r="J10" s="32">
        <v>276000</v>
      </c>
      <c r="K10" s="32"/>
    </row>
    <row r="11" spans="1:11" ht="69.95" customHeight="1" x14ac:dyDescent="0.2">
      <c r="A11" s="24" t="s">
        <v>86</v>
      </c>
      <c r="B11" s="24">
        <v>26528215</v>
      </c>
      <c r="C11" s="24"/>
      <c r="D11" s="24"/>
      <c r="E11" s="24"/>
      <c r="F11" s="24"/>
      <c r="G11" s="24"/>
      <c r="H11" s="29">
        <v>414469</v>
      </c>
      <c r="I11" s="44" t="s">
        <v>63</v>
      </c>
      <c r="J11" s="45">
        <f>SUM(J9:J10)</f>
        <v>447000</v>
      </c>
      <c r="K11" s="45"/>
    </row>
    <row r="12" spans="1:11" ht="87.75" customHeight="1" x14ac:dyDescent="0.2">
      <c r="A12" s="9" t="s">
        <v>89</v>
      </c>
      <c r="B12" s="29">
        <v>43873499</v>
      </c>
      <c r="C12" s="29" t="s">
        <v>90</v>
      </c>
      <c r="D12" s="29" t="s">
        <v>113</v>
      </c>
      <c r="E12" s="29" t="s">
        <v>115</v>
      </c>
      <c r="F12" s="29"/>
      <c r="G12" s="29">
        <v>5.86</v>
      </c>
      <c r="H12" s="29">
        <v>414469</v>
      </c>
      <c r="I12" s="33">
        <v>1887000</v>
      </c>
      <c r="J12" s="32">
        <v>1540000</v>
      </c>
      <c r="K12" s="32"/>
    </row>
    <row r="13" spans="1:11" s="8" customFormat="1" ht="69.95" customHeight="1" x14ac:dyDescent="0.2">
      <c r="A13" s="9" t="s">
        <v>13</v>
      </c>
      <c r="B13" s="9">
        <v>26667665</v>
      </c>
      <c r="C13" s="9" t="s">
        <v>42</v>
      </c>
      <c r="D13" s="9" t="s">
        <v>113</v>
      </c>
      <c r="E13" s="7" t="s">
        <v>41</v>
      </c>
      <c r="F13" s="9" t="s">
        <v>7</v>
      </c>
      <c r="G13" s="17">
        <v>5.25</v>
      </c>
      <c r="H13" s="29">
        <v>414469</v>
      </c>
      <c r="I13" s="20">
        <v>843940</v>
      </c>
      <c r="J13" s="34">
        <v>688000</v>
      </c>
      <c r="K13" s="34"/>
    </row>
    <row r="14" spans="1:11" ht="69.95" customHeight="1" x14ac:dyDescent="0.2">
      <c r="A14" s="9" t="s">
        <v>13</v>
      </c>
      <c r="B14" s="9">
        <v>26667665</v>
      </c>
      <c r="C14" s="9" t="s">
        <v>62</v>
      </c>
      <c r="D14" s="9" t="s">
        <v>110</v>
      </c>
      <c r="E14" s="9" t="s">
        <v>61</v>
      </c>
      <c r="F14" s="9" t="s">
        <v>4</v>
      </c>
      <c r="G14" s="17">
        <v>0.61</v>
      </c>
      <c r="H14" s="29">
        <v>414469</v>
      </c>
      <c r="I14" s="21">
        <v>204205</v>
      </c>
      <c r="J14" s="34">
        <v>166000</v>
      </c>
      <c r="K14" s="34"/>
    </row>
    <row r="15" spans="1:11" ht="69.95" customHeight="1" x14ac:dyDescent="0.2">
      <c r="A15" s="24" t="s">
        <v>13</v>
      </c>
      <c r="B15" s="24">
        <v>26667665</v>
      </c>
      <c r="C15" s="24"/>
      <c r="D15" s="24"/>
      <c r="E15" s="24"/>
      <c r="F15" s="24" t="s">
        <v>8</v>
      </c>
      <c r="G15" s="25"/>
      <c r="H15" s="29">
        <v>414469</v>
      </c>
      <c r="I15" s="46" t="s">
        <v>63</v>
      </c>
      <c r="J15" s="31">
        <f>SUM(J13:J14)</f>
        <v>854000</v>
      </c>
      <c r="K15" s="31"/>
    </row>
    <row r="16" spans="1:11" ht="69.95" customHeight="1" x14ac:dyDescent="0.2">
      <c r="A16" s="9" t="s">
        <v>147</v>
      </c>
      <c r="B16" s="29">
        <v>4490967</v>
      </c>
      <c r="C16" s="29" t="s">
        <v>148</v>
      </c>
      <c r="D16" s="29" t="s">
        <v>84</v>
      </c>
      <c r="E16" s="29" t="s">
        <v>149</v>
      </c>
      <c r="F16" s="29"/>
      <c r="G16" s="54">
        <v>0.77</v>
      </c>
      <c r="H16" s="29">
        <v>414469</v>
      </c>
      <c r="I16" s="55">
        <v>306700</v>
      </c>
      <c r="J16" s="41">
        <v>250000</v>
      </c>
      <c r="K16" s="41"/>
    </row>
    <row r="17" spans="1:11" ht="69.95" customHeight="1" x14ac:dyDescent="0.2">
      <c r="A17" s="58" t="s">
        <v>14</v>
      </c>
      <c r="B17" s="9">
        <v>5268800</v>
      </c>
      <c r="C17" s="9" t="s">
        <v>28</v>
      </c>
      <c r="D17" s="9" t="s">
        <v>113</v>
      </c>
      <c r="E17" s="9" t="s">
        <v>185</v>
      </c>
      <c r="F17" s="9"/>
      <c r="G17" s="17">
        <v>7.3</v>
      </c>
      <c r="H17" s="29">
        <v>414469</v>
      </c>
      <c r="I17" s="20">
        <v>1073000</v>
      </c>
      <c r="J17" s="28">
        <v>875000</v>
      </c>
      <c r="K17" s="28"/>
    </row>
    <row r="18" spans="1:11" ht="69.95" customHeight="1" x14ac:dyDescent="0.2">
      <c r="A18" s="9" t="s">
        <v>64</v>
      </c>
      <c r="B18" s="9">
        <v>26631997</v>
      </c>
      <c r="C18" s="9" t="s">
        <v>67</v>
      </c>
      <c r="D18" s="9" t="s">
        <v>110</v>
      </c>
      <c r="E18" s="9" t="s">
        <v>66</v>
      </c>
      <c r="F18" s="9" t="s">
        <v>1</v>
      </c>
      <c r="G18" s="18">
        <v>0.66</v>
      </c>
      <c r="H18" s="29">
        <v>414469</v>
      </c>
      <c r="I18" s="21">
        <v>475105</v>
      </c>
      <c r="J18" s="28">
        <v>200000</v>
      </c>
      <c r="K18" s="28"/>
    </row>
    <row r="19" spans="1:11" ht="69.95" customHeight="1" x14ac:dyDescent="0.2">
      <c r="A19" s="9" t="s">
        <v>64</v>
      </c>
      <c r="B19" s="9">
        <v>26631997</v>
      </c>
      <c r="C19" s="9" t="s">
        <v>65</v>
      </c>
      <c r="D19" s="9" t="s">
        <v>116</v>
      </c>
      <c r="E19" s="9" t="s">
        <v>68</v>
      </c>
      <c r="F19" s="9" t="s">
        <v>9</v>
      </c>
      <c r="G19" s="18">
        <v>0.71</v>
      </c>
      <c r="H19" s="29">
        <v>414469</v>
      </c>
      <c r="I19" s="21">
        <v>558668</v>
      </c>
      <c r="J19" s="28">
        <v>220000</v>
      </c>
      <c r="K19" s="28"/>
    </row>
    <row r="20" spans="1:11" ht="57" customHeight="1" x14ac:dyDescent="0.2">
      <c r="A20" s="24" t="s">
        <v>64</v>
      </c>
      <c r="B20" s="24">
        <v>26631997</v>
      </c>
      <c r="C20" s="24"/>
      <c r="D20" s="24"/>
      <c r="E20" s="24"/>
      <c r="F20" s="24" t="s">
        <v>2</v>
      </c>
      <c r="G20" s="26"/>
      <c r="H20" s="29">
        <v>414469</v>
      </c>
      <c r="I20" s="47" t="s">
        <v>29</v>
      </c>
      <c r="J20" s="31">
        <f>SUM(J18,J19)</f>
        <v>420000</v>
      </c>
      <c r="K20" s="31"/>
    </row>
    <row r="21" spans="1:11" ht="66.75" customHeight="1" x14ac:dyDescent="0.2">
      <c r="A21" s="9" t="s">
        <v>150</v>
      </c>
      <c r="B21" s="9">
        <v>6774750</v>
      </c>
      <c r="C21" s="9" t="s">
        <v>151</v>
      </c>
      <c r="D21" s="9" t="s">
        <v>110</v>
      </c>
      <c r="E21" s="9" t="s">
        <v>152</v>
      </c>
      <c r="F21" s="9"/>
      <c r="G21" s="18">
        <v>0.95</v>
      </c>
      <c r="H21" s="29">
        <v>414469</v>
      </c>
      <c r="I21" s="21">
        <v>401662</v>
      </c>
      <c r="J21" s="28">
        <v>305000</v>
      </c>
      <c r="K21" s="28"/>
    </row>
    <row r="22" spans="1:11" ht="66.75" customHeight="1" x14ac:dyDescent="0.2">
      <c r="A22" s="9" t="s">
        <v>186</v>
      </c>
      <c r="B22" s="9">
        <v>22665421</v>
      </c>
      <c r="C22" s="9" t="s">
        <v>187</v>
      </c>
      <c r="D22" s="9" t="s">
        <v>84</v>
      </c>
      <c r="E22" s="9" t="s">
        <v>188</v>
      </c>
      <c r="F22" s="9"/>
      <c r="G22" s="18">
        <v>1.0900000000000001</v>
      </c>
      <c r="H22" s="29">
        <v>414469</v>
      </c>
      <c r="I22" s="21">
        <v>513606</v>
      </c>
      <c r="J22" s="28">
        <v>368000</v>
      </c>
      <c r="K22" s="28"/>
    </row>
    <row r="23" spans="1:11" ht="69.95" customHeight="1" x14ac:dyDescent="0.2">
      <c r="A23" s="9" t="s">
        <v>43</v>
      </c>
      <c r="B23" s="9">
        <v>22895299</v>
      </c>
      <c r="C23" s="9" t="s">
        <v>45</v>
      </c>
      <c r="D23" s="9" t="s">
        <v>113</v>
      </c>
      <c r="E23" s="9" t="s">
        <v>44</v>
      </c>
      <c r="F23" s="9"/>
      <c r="G23" s="18">
        <v>3.96</v>
      </c>
      <c r="H23" s="29">
        <v>414469</v>
      </c>
      <c r="I23" s="21">
        <v>473000</v>
      </c>
      <c r="J23" s="28">
        <v>386000</v>
      </c>
      <c r="K23" s="28"/>
    </row>
    <row r="24" spans="1:11" ht="69.95" customHeight="1" x14ac:dyDescent="0.2">
      <c r="A24" s="9" t="s">
        <v>117</v>
      </c>
      <c r="B24" s="9">
        <v>60460202</v>
      </c>
      <c r="C24" s="9" t="s">
        <v>118</v>
      </c>
      <c r="D24" s="9" t="s">
        <v>113</v>
      </c>
      <c r="E24" s="9" t="s">
        <v>119</v>
      </c>
      <c r="F24" s="9"/>
      <c r="G24" s="18">
        <v>0.81</v>
      </c>
      <c r="H24" s="29">
        <v>414469</v>
      </c>
      <c r="I24" s="21">
        <v>593000</v>
      </c>
      <c r="J24" s="28">
        <v>274000</v>
      </c>
      <c r="K24" s="28"/>
    </row>
    <row r="25" spans="1:11" ht="69.95" customHeight="1" x14ac:dyDescent="0.2">
      <c r="A25" s="9" t="s">
        <v>189</v>
      </c>
      <c r="B25" s="9">
        <v>48136093</v>
      </c>
      <c r="C25" s="9" t="s">
        <v>190</v>
      </c>
      <c r="D25" s="9" t="s">
        <v>84</v>
      </c>
      <c r="E25" s="9" t="s">
        <v>191</v>
      </c>
      <c r="F25" s="9"/>
      <c r="G25" s="18">
        <v>4.17</v>
      </c>
      <c r="H25" s="29">
        <v>414469</v>
      </c>
      <c r="I25" s="21">
        <v>587634</v>
      </c>
      <c r="J25" s="28">
        <v>479000</v>
      </c>
      <c r="K25" s="28"/>
    </row>
    <row r="26" spans="1:11" ht="69.95" customHeight="1" x14ac:dyDescent="0.2">
      <c r="A26" s="9" t="s">
        <v>192</v>
      </c>
      <c r="B26" s="9">
        <v>62931270</v>
      </c>
      <c r="C26" s="9" t="s">
        <v>91</v>
      </c>
      <c r="D26" s="9" t="s">
        <v>116</v>
      </c>
      <c r="E26" s="9" t="s">
        <v>92</v>
      </c>
      <c r="F26" s="9"/>
      <c r="G26" s="18">
        <v>0.89</v>
      </c>
      <c r="H26" s="29">
        <v>414469</v>
      </c>
      <c r="I26" s="21">
        <v>371118</v>
      </c>
      <c r="J26" s="28">
        <v>368000</v>
      </c>
      <c r="K26" s="28"/>
    </row>
    <row r="27" spans="1:11" ht="69.95" customHeight="1" x14ac:dyDescent="0.2">
      <c r="A27" s="9" t="s">
        <v>46</v>
      </c>
      <c r="B27" s="9">
        <v>24286664</v>
      </c>
      <c r="C27" s="9" t="s">
        <v>37</v>
      </c>
      <c r="D27" s="9" t="s">
        <v>120</v>
      </c>
      <c r="E27" s="9" t="s">
        <v>47</v>
      </c>
      <c r="F27" s="9" t="s">
        <v>3</v>
      </c>
      <c r="G27" s="18">
        <v>2.89</v>
      </c>
      <c r="H27" s="29">
        <v>414469</v>
      </c>
      <c r="I27" s="21">
        <v>1480997</v>
      </c>
      <c r="J27" s="28">
        <v>977000</v>
      </c>
      <c r="K27" s="28"/>
    </row>
    <row r="28" spans="1:11" ht="123.75" customHeight="1" x14ac:dyDescent="0.2">
      <c r="A28" s="9" t="s">
        <v>15</v>
      </c>
      <c r="B28" s="9">
        <v>26544431</v>
      </c>
      <c r="C28" s="9" t="s">
        <v>193</v>
      </c>
      <c r="D28" s="9" t="s">
        <v>113</v>
      </c>
      <c r="E28" s="9" t="s">
        <v>194</v>
      </c>
      <c r="F28" s="9"/>
      <c r="G28" s="23">
        <v>1.61</v>
      </c>
      <c r="H28" s="29">
        <v>414469</v>
      </c>
      <c r="I28" s="21">
        <v>482000</v>
      </c>
      <c r="J28" s="28">
        <v>393000</v>
      </c>
      <c r="K28" s="28"/>
    </row>
    <row r="29" spans="1:11" ht="91.5" customHeight="1" x14ac:dyDescent="0.2">
      <c r="A29" s="9" t="s">
        <v>48</v>
      </c>
      <c r="B29" s="9">
        <v>67779751</v>
      </c>
      <c r="C29" s="9" t="s">
        <v>195</v>
      </c>
      <c r="D29" s="9" t="s">
        <v>116</v>
      </c>
      <c r="E29" s="9" t="s">
        <v>16</v>
      </c>
      <c r="F29" s="9"/>
      <c r="G29" s="23">
        <v>4.6500000000000004</v>
      </c>
      <c r="H29" s="29">
        <v>414469</v>
      </c>
      <c r="I29" s="21">
        <v>1723500</v>
      </c>
      <c r="J29" s="28">
        <v>1723000</v>
      </c>
      <c r="K29" s="28"/>
    </row>
    <row r="30" spans="1:11" ht="91.5" customHeight="1" x14ac:dyDescent="0.2">
      <c r="A30" s="9" t="s">
        <v>121</v>
      </c>
      <c r="B30" s="9">
        <v>26616190</v>
      </c>
      <c r="C30" s="9" t="s">
        <v>27</v>
      </c>
      <c r="D30" s="9" t="s">
        <v>116</v>
      </c>
      <c r="E30" s="9" t="s">
        <v>122</v>
      </c>
      <c r="F30" s="9"/>
      <c r="G30" s="23">
        <v>1.84</v>
      </c>
      <c r="H30" s="29">
        <v>414469</v>
      </c>
      <c r="I30" s="21">
        <v>921380</v>
      </c>
      <c r="J30" s="28">
        <v>686000</v>
      </c>
      <c r="K30" s="28"/>
    </row>
    <row r="31" spans="1:11" ht="91.5" customHeight="1" x14ac:dyDescent="0.2">
      <c r="A31" s="9" t="s">
        <v>121</v>
      </c>
      <c r="B31" s="9">
        <v>26616190</v>
      </c>
      <c r="C31" s="9" t="s">
        <v>30</v>
      </c>
      <c r="D31" s="9" t="s">
        <v>113</v>
      </c>
      <c r="E31" s="9" t="s">
        <v>196</v>
      </c>
      <c r="F31" s="9"/>
      <c r="G31" s="23">
        <v>3.64</v>
      </c>
      <c r="H31" s="29">
        <v>414469</v>
      </c>
      <c r="I31" s="21">
        <v>1491320</v>
      </c>
      <c r="J31" s="28">
        <v>1108000</v>
      </c>
      <c r="K31" s="28"/>
    </row>
    <row r="32" spans="1:11" ht="69.95" customHeight="1" x14ac:dyDescent="0.2">
      <c r="A32" s="24" t="s">
        <v>121</v>
      </c>
      <c r="B32" s="24">
        <v>26616190</v>
      </c>
      <c r="C32" s="24"/>
      <c r="D32" s="24"/>
      <c r="E32" s="24"/>
      <c r="F32" s="24"/>
      <c r="G32" s="27"/>
      <c r="H32" s="29">
        <v>414469</v>
      </c>
      <c r="I32" s="47" t="s">
        <v>29</v>
      </c>
      <c r="J32" s="31">
        <f>SUM(J30,J31)</f>
        <v>1794000</v>
      </c>
      <c r="K32" s="31"/>
    </row>
    <row r="33" spans="1:11" ht="69.95" customHeight="1" x14ac:dyDescent="0.2">
      <c r="A33" s="9" t="s">
        <v>123</v>
      </c>
      <c r="B33" s="9">
        <v>26486971</v>
      </c>
      <c r="C33" s="9" t="s">
        <v>124</v>
      </c>
      <c r="D33" s="9" t="s">
        <v>113</v>
      </c>
      <c r="E33" s="9" t="s">
        <v>197</v>
      </c>
      <c r="F33" s="9"/>
      <c r="G33" s="19">
        <v>1.74</v>
      </c>
      <c r="H33" s="29">
        <v>414469</v>
      </c>
      <c r="I33" s="21">
        <v>600496</v>
      </c>
      <c r="J33" s="28">
        <v>490000</v>
      </c>
      <c r="K33" s="28"/>
    </row>
    <row r="34" spans="1:11" ht="69.95" customHeight="1" x14ac:dyDescent="0.2">
      <c r="A34" s="9" t="s">
        <v>49</v>
      </c>
      <c r="B34" s="9">
        <v>67363300</v>
      </c>
      <c r="C34" s="9" t="s">
        <v>50</v>
      </c>
      <c r="D34" s="9" t="s">
        <v>110</v>
      </c>
      <c r="E34" s="9" t="s">
        <v>198</v>
      </c>
      <c r="F34" s="9"/>
      <c r="G34" s="19">
        <v>2.52</v>
      </c>
      <c r="H34" s="29">
        <v>414469</v>
      </c>
      <c r="I34" s="21">
        <v>616384</v>
      </c>
      <c r="J34" s="28">
        <v>503000</v>
      </c>
      <c r="K34" s="28"/>
    </row>
    <row r="35" spans="1:11" ht="69.95" customHeight="1" x14ac:dyDescent="0.2">
      <c r="A35" s="9" t="s">
        <v>125</v>
      </c>
      <c r="B35" s="29">
        <v>27034615</v>
      </c>
      <c r="C35" s="29" t="s">
        <v>126</v>
      </c>
      <c r="D35" s="29" t="s">
        <v>110</v>
      </c>
      <c r="E35" s="29" t="s">
        <v>127</v>
      </c>
      <c r="F35" s="29"/>
      <c r="G35" s="42">
        <v>1.32</v>
      </c>
      <c r="H35" s="29">
        <v>414469</v>
      </c>
      <c r="I35" s="40">
        <v>440600</v>
      </c>
      <c r="J35" s="41">
        <v>359000</v>
      </c>
      <c r="K35" s="41"/>
    </row>
    <row r="36" spans="1:11" ht="93.75" customHeight="1" x14ac:dyDescent="0.2">
      <c r="A36" s="9" t="s">
        <v>69</v>
      </c>
      <c r="B36" s="9">
        <v>27388221</v>
      </c>
      <c r="C36" s="9" t="s">
        <v>70</v>
      </c>
      <c r="D36" s="9" t="s">
        <v>110</v>
      </c>
      <c r="E36" s="9" t="s">
        <v>73</v>
      </c>
      <c r="F36" s="9"/>
      <c r="G36" s="19">
        <v>2.76</v>
      </c>
      <c r="H36" s="29">
        <v>414469</v>
      </c>
      <c r="I36" s="21">
        <v>461804</v>
      </c>
      <c r="J36" s="28">
        <v>376000</v>
      </c>
      <c r="K36" s="28"/>
    </row>
    <row r="37" spans="1:11" ht="69.95" customHeight="1" x14ac:dyDescent="0.2">
      <c r="A37" s="9" t="s">
        <v>69</v>
      </c>
      <c r="B37" s="9">
        <v>27388221</v>
      </c>
      <c r="C37" s="9" t="s">
        <v>71</v>
      </c>
      <c r="D37" s="9" t="s">
        <v>110</v>
      </c>
      <c r="E37" s="9" t="s">
        <v>72</v>
      </c>
      <c r="F37" s="9"/>
      <c r="G37" s="19">
        <v>1.7</v>
      </c>
      <c r="H37" s="29">
        <v>414469</v>
      </c>
      <c r="I37" s="21">
        <v>348700</v>
      </c>
      <c r="J37" s="28">
        <v>284000</v>
      </c>
      <c r="K37" s="28"/>
    </row>
    <row r="38" spans="1:11" ht="69.95" customHeight="1" x14ac:dyDescent="0.2">
      <c r="A38" s="24" t="s">
        <v>69</v>
      </c>
      <c r="B38" s="24">
        <v>27388221</v>
      </c>
      <c r="C38" s="24"/>
      <c r="D38" s="24"/>
      <c r="E38" s="24"/>
      <c r="F38" s="24"/>
      <c r="G38" s="27"/>
      <c r="H38" s="29">
        <v>414469</v>
      </c>
      <c r="I38" s="47" t="s">
        <v>63</v>
      </c>
      <c r="J38" s="31">
        <f>SUM(J36:J37)</f>
        <v>660000</v>
      </c>
      <c r="K38" s="31"/>
    </row>
    <row r="39" spans="1:11" ht="69.95" customHeight="1" x14ac:dyDescent="0.2">
      <c r="A39" s="9" t="s">
        <v>128</v>
      </c>
      <c r="B39" s="9">
        <v>3776395</v>
      </c>
      <c r="C39" s="9" t="s">
        <v>200</v>
      </c>
      <c r="D39" s="9" t="s">
        <v>84</v>
      </c>
      <c r="E39" s="9" t="s">
        <v>199</v>
      </c>
      <c r="F39" s="9"/>
      <c r="G39" s="19">
        <v>1.6</v>
      </c>
      <c r="H39" s="29">
        <v>414469</v>
      </c>
      <c r="I39" s="21">
        <v>660000</v>
      </c>
      <c r="J39" s="28">
        <v>487000</v>
      </c>
      <c r="K39" s="28"/>
    </row>
    <row r="40" spans="1:11" ht="69.95" customHeight="1" x14ac:dyDescent="0.2">
      <c r="A40" s="9" t="s">
        <v>51</v>
      </c>
      <c r="B40" s="9">
        <v>63832411</v>
      </c>
      <c r="C40" s="9" t="s">
        <v>32</v>
      </c>
      <c r="D40" s="9" t="s">
        <v>110</v>
      </c>
      <c r="E40" s="9" t="s">
        <v>201</v>
      </c>
      <c r="F40" s="9"/>
      <c r="G40" s="19">
        <v>1.57</v>
      </c>
      <c r="H40" s="29">
        <v>414469</v>
      </c>
      <c r="I40" s="21">
        <v>622319</v>
      </c>
      <c r="J40" s="28">
        <v>451000</v>
      </c>
      <c r="K40" s="28"/>
    </row>
    <row r="41" spans="1:11" ht="69.95" customHeight="1" x14ac:dyDescent="0.2">
      <c r="A41" s="9" t="s">
        <v>51</v>
      </c>
      <c r="B41" s="9">
        <v>63832411</v>
      </c>
      <c r="C41" s="9" t="s">
        <v>31</v>
      </c>
      <c r="D41" s="9" t="s">
        <v>110</v>
      </c>
      <c r="E41" s="9" t="s">
        <v>202</v>
      </c>
      <c r="F41" s="9"/>
      <c r="G41" s="19">
        <v>2.4300000000000002</v>
      </c>
      <c r="H41" s="29">
        <v>414469</v>
      </c>
      <c r="I41" s="21">
        <v>1612311</v>
      </c>
      <c r="J41" s="28">
        <v>739000</v>
      </c>
      <c r="K41" s="28"/>
    </row>
    <row r="42" spans="1:11" ht="69.95" customHeight="1" x14ac:dyDescent="0.2">
      <c r="A42" s="24" t="s">
        <v>51</v>
      </c>
      <c r="B42" s="24">
        <v>63832411</v>
      </c>
      <c r="C42" s="24"/>
      <c r="D42" s="24"/>
      <c r="E42" s="24"/>
      <c r="F42" s="24"/>
      <c r="G42" s="27"/>
      <c r="H42" s="29">
        <v>414469</v>
      </c>
      <c r="I42" s="47" t="s">
        <v>63</v>
      </c>
      <c r="J42" s="31">
        <f>SUM(J40,J41)</f>
        <v>1190000</v>
      </c>
      <c r="K42" s="31"/>
    </row>
    <row r="43" spans="1:11" ht="69.95" customHeight="1" x14ac:dyDescent="0.2">
      <c r="A43" s="9" t="s">
        <v>0</v>
      </c>
      <c r="B43" s="9">
        <v>60447800</v>
      </c>
      <c r="C43" s="9" t="s">
        <v>74</v>
      </c>
      <c r="D43" s="9" t="s">
        <v>116</v>
      </c>
      <c r="E43" s="9" t="s">
        <v>52</v>
      </c>
      <c r="F43" s="9"/>
      <c r="G43" s="19">
        <v>3.53</v>
      </c>
      <c r="H43" s="29">
        <v>414469</v>
      </c>
      <c r="I43" s="21">
        <v>1405000</v>
      </c>
      <c r="J43" s="28">
        <v>1405000</v>
      </c>
      <c r="K43" s="28"/>
    </row>
    <row r="44" spans="1:11" ht="69.95" customHeight="1" x14ac:dyDescent="0.2">
      <c r="A44" s="9" t="s">
        <v>17</v>
      </c>
      <c r="B44" s="9">
        <v>65998201</v>
      </c>
      <c r="C44" s="9" t="s">
        <v>33</v>
      </c>
      <c r="D44" s="9" t="s">
        <v>113</v>
      </c>
      <c r="E44" s="9" t="s">
        <v>18</v>
      </c>
      <c r="F44" s="9"/>
      <c r="G44" s="19">
        <v>3.55</v>
      </c>
      <c r="H44" s="29">
        <v>414469</v>
      </c>
      <c r="I44" s="21">
        <v>500000</v>
      </c>
      <c r="J44" s="28">
        <v>408000</v>
      </c>
      <c r="K44" s="28"/>
    </row>
    <row r="45" spans="1:11" ht="69.95" customHeight="1" x14ac:dyDescent="0.2">
      <c r="A45" s="9" t="s">
        <v>129</v>
      </c>
      <c r="B45" s="9">
        <v>63517</v>
      </c>
      <c r="C45" s="9" t="s">
        <v>131</v>
      </c>
      <c r="D45" s="9" t="s">
        <v>133</v>
      </c>
      <c r="E45" s="9" t="s">
        <v>134</v>
      </c>
      <c r="F45" s="9">
        <v>0</v>
      </c>
      <c r="G45" s="19"/>
      <c r="H45" s="29">
        <v>414469</v>
      </c>
      <c r="I45" s="21">
        <v>307000</v>
      </c>
      <c r="J45" s="28">
        <v>250000</v>
      </c>
      <c r="K45" s="28"/>
    </row>
    <row r="46" spans="1:11" ht="69.95" customHeight="1" x14ac:dyDescent="0.2">
      <c r="A46" s="9" t="s">
        <v>130</v>
      </c>
      <c r="B46" s="9">
        <v>63584</v>
      </c>
      <c r="C46" s="9" t="s">
        <v>132</v>
      </c>
      <c r="D46" s="9" t="s">
        <v>133</v>
      </c>
      <c r="E46" s="9" t="s">
        <v>203</v>
      </c>
      <c r="F46" s="9"/>
      <c r="G46" s="19"/>
      <c r="H46" s="29">
        <v>414469</v>
      </c>
      <c r="I46" s="21">
        <v>500000</v>
      </c>
      <c r="J46" s="28">
        <v>408000</v>
      </c>
      <c r="K46" s="28"/>
    </row>
    <row r="47" spans="1:11" ht="69.95" customHeight="1" x14ac:dyDescent="0.2">
      <c r="A47" s="9" t="s">
        <v>204</v>
      </c>
      <c r="B47" s="9">
        <v>2267217</v>
      </c>
      <c r="C47" s="9" t="s">
        <v>205</v>
      </c>
      <c r="D47" s="9" t="s">
        <v>110</v>
      </c>
      <c r="E47" s="9" t="s">
        <v>207</v>
      </c>
      <c r="F47" s="9"/>
      <c r="G47" s="19">
        <v>4</v>
      </c>
      <c r="H47" s="29">
        <v>414469</v>
      </c>
      <c r="I47" s="21">
        <v>1206000</v>
      </c>
      <c r="J47" s="28">
        <v>984000</v>
      </c>
      <c r="K47" s="28"/>
    </row>
    <row r="48" spans="1:11" ht="69.95" customHeight="1" x14ac:dyDescent="0.2">
      <c r="A48" s="9" t="s">
        <v>204</v>
      </c>
      <c r="B48" s="9">
        <v>2267217</v>
      </c>
      <c r="C48" s="9" t="s">
        <v>206</v>
      </c>
      <c r="D48" s="9" t="s">
        <v>110</v>
      </c>
      <c r="E48" s="9" t="s">
        <v>208</v>
      </c>
      <c r="F48" s="9"/>
      <c r="G48" s="19">
        <v>2.56</v>
      </c>
      <c r="H48" s="29">
        <v>414469</v>
      </c>
      <c r="I48" s="21">
        <v>976900</v>
      </c>
      <c r="J48" s="28">
        <v>797000</v>
      </c>
      <c r="K48" s="28"/>
    </row>
    <row r="49" spans="1:11" ht="69.95" customHeight="1" x14ac:dyDescent="0.2">
      <c r="A49" s="24" t="s">
        <v>204</v>
      </c>
      <c r="B49" s="24">
        <v>2267217</v>
      </c>
      <c r="C49" s="24"/>
      <c r="D49" s="24"/>
      <c r="E49" s="24"/>
      <c r="F49" s="24"/>
      <c r="G49" s="27"/>
      <c r="H49" s="24">
        <v>414469</v>
      </c>
      <c r="I49" s="47" t="s">
        <v>29</v>
      </c>
      <c r="J49" s="31">
        <f>SUM(J47:J48)</f>
        <v>1781000</v>
      </c>
      <c r="K49" s="31"/>
    </row>
    <row r="50" spans="1:11" ht="69.95" customHeight="1" x14ac:dyDescent="0.2">
      <c r="A50" s="9" t="s">
        <v>153</v>
      </c>
      <c r="B50" s="9">
        <v>70104212</v>
      </c>
      <c r="C50" s="9" t="s">
        <v>154</v>
      </c>
      <c r="D50" s="9" t="s">
        <v>110</v>
      </c>
      <c r="E50" s="9" t="s">
        <v>155</v>
      </c>
      <c r="F50" s="9"/>
      <c r="G50" s="19">
        <v>2.1</v>
      </c>
      <c r="H50" s="29">
        <v>414469</v>
      </c>
      <c r="I50" s="21">
        <v>310920</v>
      </c>
      <c r="J50" s="28">
        <v>253000</v>
      </c>
      <c r="K50" s="28"/>
    </row>
    <row r="51" spans="1:11" ht="69.95" customHeight="1" x14ac:dyDescent="0.2">
      <c r="A51" s="9" t="s">
        <v>75</v>
      </c>
      <c r="B51" s="9">
        <v>5643856</v>
      </c>
      <c r="C51" s="9" t="s">
        <v>216</v>
      </c>
      <c r="D51" s="9" t="s">
        <v>110</v>
      </c>
      <c r="E51" s="9" t="s">
        <v>76</v>
      </c>
      <c r="F51" s="9"/>
      <c r="G51" s="19">
        <v>4.42</v>
      </c>
      <c r="H51" s="29">
        <v>414469</v>
      </c>
      <c r="I51" s="21">
        <v>936000</v>
      </c>
      <c r="J51" s="28">
        <v>764000</v>
      </c>
      <c r="K51" s="28"/>
    </row>
    <row r="52" spans="1:11" ht="69.95" customHeight="1" x14ac:dyDescent="0.2">
      <c r="A52" s="9" t="s">
        <v>53</v>
      </c>
      <c r="B52" s="9">
        <v>26594161</v>
      </c>
      <c r="C52" s="9" t="s">
        <v>77</v>
      </c>
      <c r="D52" s="9" t="s">
        <v>110</v>
      </c>
      <c r="E52" s="9" t="s">
        <v>209</v>
      </c>
      <c r="F52" s="9"/>
      <c r="G52" s="19">
        <v>7.07</v>
      </c>
      <c r="H52" s="29">
        <v>414469</v>
      </c>
      <c r="I52" s="21">
        <v>882792</v>
      </c>
      <c r="J52" s="28">
        <v>720000</v>
      </c>
      <c r="K52" s="28"/>
    </row>
    <row r="53" spans="1:11" ht="69.95" customHeight="1" x14ac:dyDescent="0.2">
      <c r="A53" s="9" t="s">
        <v>156</v>
      </c>
      <c r="B53" s="9">
        <v>67985149</v>
      </c>
      <c r="C53" s="9" t="s">
        <v>157</v>
      </c>
      <c r="D53" s="9" t="s">
        <v>110</v>
      </c>
      <c r="E53" s="9" t="s">
        <v>158</v>
      </c>
      <c r="F53" s="9"/>
      <c r="G53" s="19">
        <v>2.21</v>
      </c>
      <c r="H53" s="29">
        <v>414469</v>
      </c>
      <c r="I53" s="21">
        <v>274352</v>
      </c>
      <c r="J53" s="28">
        <v>223000</v>
      </c>
      <c r="K53" s="28"/>
    </row>
    <row r="54" spans="1:11" ht="69.95" customHeight="1" x14ac:dyDescent="0.2">
      <c r="A54" s="9" t="s">
        <v>34</v>
      </c>
      <c r="B54" s="9">
        <v>27020592</v>
      </c>
      <c r="C54" s="9" t="s">
        <v>35</v>
      </c>
      <c r="D54" s="9" t="s">
        <v>113</v>
      </c>
      <c r="E54" s="9" t="s">
        <v>210</v>
      </c>
      <c r="F54" s="9"/>
      <c r="G54" s="19">
        <v>3.38</v>
      </c>
      <c r="H54" s="29">
        <v>414469</v>
      </c>
      <c r="I54" s="21">
        <v>902636</v>
      </c>
      <c r="J54" s="28">
        <v>736000</v>
      </c>
      <c r="K54" s="28"/>
    </row>
    <row r="55" spans="1:11" ht="69.95" customHeight="1" x14ac:dyDescent="0.2">
      <c r="A55" s="9" t="s">
        <v>34</v>
      </c>
      <c r="B55" s="9">
        <v>27020592</v>
      </c>
      <c r="C55" s="9" t="s">
        <v>36</v>
      </c>
      <c r="D55" s="9" t="s">
        <v>110</v>
      </c>
      <c r="E55" s="9" t="s">
        <v>211</v>
      </c>
      <c r="F55" s="9"/>
      <c r="G55" s="19">
        <v>6.09</v>
      </c>
      <c r="H55" s="29">
        <v>414469</v>
      </c>
      <c r="I55" s="21">
        <v>1563850</v>
      </c>
      <c r="J55" s="28">
        <v>1276000</v>
      </c>
      <c r="K55" s="28"/>
    </row>
    <row r="56" spans="1:11" ht="69.95" customHeight="1" x14ac:dyDescent="0.2">
      <c r="A56" s="24" t="s">
        <v>34</v>
      </c>
      <c r="B56" s="24">
        <v>27020592</v>
      </c>
      <c r="C56" s="24"/>
      <c r="D56" s="24"/>
      <c r="E56" s="24"/>
      <c r="F56" s="24"/>
      <c r="G56" s="27"/>
      <c r="H56" s="29">
        <v>414469</v>
      </c>
      <c r="I56" s="47" t="s">
        <v>63</v>
      </c>
      <c r="J56" s="31">
        <f>SUM(J54,J55)</f>
        <v>2012000</v>
      </c>
      <c r="K56" s="31"/>
    </row>
    <row r="57" spans="1:11" ht="69.95" customHeight="1" x14ac:dyDescent="0.2">
      <c r="A57" s="9" t="s">
        <v>135</v>
      </c>
      <c r="B57" s="29">
        <v>5472113</v>
      </c>
      <c r="C57" s="29" t="s">
        <v>136</v>
      </c>
      <c r="D57" s="29" t="s">
        <v>110</v>
      </c>
      <c r="E57" s="29" t="s">
        <v>137</v>
      </c>
      <c r="F57" s="29"/>
      <c r="G57" s="42">
        <v>2.9</v>
      </c>
      <c r="H57" s="29">
        <v>414469</v>
      </c>
      <c r="I57" s="40">
        <v>451794</v>
      </c>
      <c r="J57" s="41">
        <v>368000</v>
      </c>
      <c r="K57" s="41"/>
    </row>
    <row r="58" spans="1:11" ht="69.95" customHeight="1" x14ac:dyDescent="0.2">
      <c r="A58" s="9" t="s">
        <v>19</v>
      </c>
      <c r="B58" s="9">
        <v>22613421</v>
      </c>
      <c r="C58" s="9" t="s">
        <v>26</v>
      </c>
      <c r="D58" s="9" t="s">
        <v>113</v>
      </c>
      <c r="E58" s="9" t="s">
        <v>20</v>
      </c>
      <c r="F58" s="9"/>
      <c r="G58" s="19">
        <v>8.33</v>
      </c>
      <c r="H58" s="29">
        <v>414469</v>
      </c>
      <c r="I58" s="21">
        <v>1855000</v>
      </c>
      <c r="J58" s="28">
        <v>1514000</v>
      </c>
      <c r="K58" s="28"/>
    </row>
    <row r="59" spans="1:11" ht="69.95" customHeight="1" x14ac:dyDescent="0.2">
      <c r="A59" s="9" t="s">
        <v>159</v>
      </c>
      <c r="B59" s="9">
        <v>49625624</v>
      </c>
      <c r="C59" s="9" t="s">
        <v>160</v>
      </c>
      <c r="D59" s="9" t="s">
        <v>113</v>
      </c>
      <c r="E59" s="9" t="s">
        <v>161</v>
      </c>
      <c r="F59" s="9"/>
      <c r="G59" s="19">
        <v>0.67</v>
      </c>
      <c r="H59" s="29">
        <v>414469</v>
      </c>
      <c r="I59" s="21">
        <v>299185</v>
      </c>
      <c r="J59" s="28">
        <v>215000</v>
      </c>
      <c r="K59" s="28"/>
    </row>
    <row r="60" spans="1:11" ht="69.95" customHeight="1" x14ac:dyDescent="0.2">
      <c r="A60" s="9" t="s">
        <v>162</v>
      </c>
      <c r="B60" s="9">
        <v>67776779</v>
      </c>
      <c r="C60" s="9" t="s">
        <v>163</v>
      </c>
      <c r="D60" s="9" t="s">
        <v>110</v>
      </c>
      <c r="E60" s="9" t="s">
        <v>164</v>
      </c>
      <c r="F60" s="9"/>
      <c r="G60" s="19">
        <v>2.38</v>
      </c>
      <c r="H60" s="29">
        <v>414469</v>
      </c>
      <c r="I60" s="21">
        <v>1163420</v>
      </c>
      <c r="J60" s="28">
        <v>603000</v>
      </c>
      <c r="K60" s="28"/>
    </row>
    <row r="61" spans="1:11" ht="69.95" customHeight="1" x14ac:dyDescent="0.2">
      <c r="A61" s="9" t="s">
        <v>54</v>
      </c>
      <c r="B61" s="9">
        <v>26546132</v>
      </c>
      <c r="C61" s="9" t="s">
        <v>55</v>
      </c>
      <c r="D61" s="9" t="s">
        <v>110</v>
      </c>
      <c r="E61" s="9" t="s">
        <v>56</v>
      </c>
      <c r="F61" s="9"/>
      <c r="G61" s="19">
        <v>5.27</v>
      </c>
      <c r="H61" s="29">
        <v>414469</v>
      </c>
      <c r="I61" s="21">
        <v>887000</v>
      </c>
      <c r="J61" s="28">
        <v>724000</v>
      </c>
      <c r="K61" s="28"/>
    </row>
    <row r="62" spans="1:11" ht="69.95" customHeight="1" x14ac:dyDescent="0.2">
      <c r="A62" s="9" t="s">
        <v>11</v>
      </c>
      <c r="B62" s="9">
        <v>26623081</v>
      </c>
      <c r="C62" s="9" t="s">
        <v>39</v>
      </c>
      <c r="D62" s="9" t="s">
        <v>110</v>
      </c>
      <c r="E62" s="9" t="s">
        <v>40</v>
      </c>
      <c r="F62" s="9"/>
      <c r="G62" s="19">
        <v>3.43</v>
      </c>
      <c r="H62" s="29">
        <v>414469</v>
      </c>
      <c r="I62" s="21">
        <v>938000</v>
      </c>
      <c r="J62" s="28">
        <v>765000</v>
      </c>
      <c r="K62" s="28"/>
    </row>
    <row r="63" spans="1:11" ht="69.95" customHeight="1" x14ac:dyDescent="0.2">
      <c r="A63" s="9" t="s">
        <v>11</v>
      </c>
      <c r="B63" s="9">
        <v>26623081</v>
      </c>
      <c r="C63" s="9" t="s">
        <v>38</v>
      </c>
      <c r="D63" s="9" t="s">
        <v>113</v>
      </c>
      <c r="E63" s="9" t="s">
        <v>12</v>
      </c>
      <c r="F63" s="9"/>
      <c r="G63" s="19">
        <v>2.39</v>
      </c>
      <c r="H63" s="29">
        <v>414469</v>
      </c>
      <c r="I63" s="21">
        <v>1045000</v>
      </c>
      <c r="J63" s="28">
        <v>727000</v>
      </c>
      <c r="K63" s="28"/>
    </row>
    <row r="64" spans="1:11" ht="69.95" customHeight="1" x14ac:dyDescent="0.2">
      <c r="A64" s="24" t="s">
        <v>11</v>
      </c>
      <c r="B64" s="24">
        <v>26623081</v>
      </c>
      <c r="C64" s="24"/>
      <c r="D64" s="24"/>
      <c r="E64" s="24"/>
      <c r="F64" s="24"/>
      <c r="G64" s="27"/>
      <c r="H64" s="29">
        <v>414469</v>
      </c>
      <c r="I64" s="30" t="s">
        <v>63</v>
      </c>
      <c r="J64" s="31">
        <f>SUM(J62:J63)</f>
        <v>1492000</v>
      </c>
      <c r="K64" s="31"/>
    </row>
    <row r="65" spans="1:11" ht="69.95" customHeight="1" x14ac:dyDescent="0.2">
      <c r="A65" s="9" t="s">
        <v>165</v>
      </c>
      <c r="B65" s="9">
        <v>70828181</v>
      </c>
      <c r="C65" s="9" t="s">
        <v>166</v>
      </c>
      <c r="D65" s="9" t="s">
        <v>120</v>
      </c>
      <c r="E65" s="29" t="s">
        <v>167</v>
      </c>
      <c r="F65" s="29"/>
      <c r="G65" s="42">
        <v>1.29</v>
      </c>
      <c r="H65" s="29">
        <v>414469</v>
      </c>
      <c r="I65" s="40">
        <v>746434</v>
      </c>
      <c r="J65" s="41">
        <v>370000</v>
      </c>
      <c r="K65" s="41"/>
    </row>
    <row r="66" spans="1:11" ht="69.95" customHeight="1" x14ac:dyDescent="0.2">
      <c r="A66" s="9" t="s">
        <v>168</v>
      </c>
      <c r="B66" s="29">
        <v>27084876</v>
      </c>
      <c r="C66" s="29" t="s">
        <v>169</v>
      </c>
      <c r="D66" s="29" t="s">
        <v>110</v>
      </c>
      <c r="E66" s="29" t="s">
        <v>170</v>
      </c>
      <c r="F66" s="29"/>
      <c r="G66" s="42">
        <v>0.82</v>
      </c>
      <c r="H66" s="29">
        <v>414469</v>
      </c>
      <c r="I66" s="40">
        <v>254277</v>
      </c>
      <c r="J66" s="41">
        <v>207000</v>
      </c>
      <c r="K66" s="41"/>
    </row>
    <row r="67" spans="1:11" ht="69.95" customHeight="1" x14ac:dyDescent="0.2">
      <c r="A67" s="9" t="s">
        <v>171</v>
      </c>
      <c r="B67" s="29">
        <v>68402619</v>
      </c>
      <c r="C67" s="29" t="s">
        <v>172</v>
      </c>
      <c r="D67" s="29" t="s">
        <v>110</v>
      </c>
      <c r="E67" s="29" t="s">
        <v>173</v>
      </c>
      <c r="F67" s="29"/>
      <c r="G67" s="42">
        <v>2.12</v>
      </c>
      <c r="H67" s="29">
        <v>414469</v>
      </c>
      <c r="I67" s="40">
        <v>250000</v>
      </c>
      <c r="J67" s="41">
        <v>204000</v>
      </c>
      <c r="K67" s="41"/>
    </row>
    <row r="68" spans="1:11" ht="69.95" customHeight="1" x14ac:dyDescent="0.2">
      <c r="A68" s="9" t="s">
        <v>174</v>
      </c>
      <c r="B68" s="29">
        <v>4648293</v>
      </c>
      <c r="C68" s="29" t="s">
        <v>175</v>
      </c>
      <c r="D68" s="29" t="s">
        <v>113</v>
      </c>
      <c r="E68" s="29" t="s">
        <v>176</v>
      </c>
      <c r="F68" s="29"/>
      <c r="G68" s="42">
        <v>0.8</v>
      </c>
      <c r="H68" s="29">
        <v>414469</v>
      </c>
      <c r="I68" s="40">
        <v>505917</v>
      </c>
      <c r="J68" s="41">
        <v>257000</v>
      </c>
      <c r="K68" s="41"/>
    </row>
    <row r="69" spans="1:11" ht="69.95" customHeight="1" x14ac:dyDescent="0.2">
      <c r="A69" s="9" t="s">
        <v>177</v>
      </c>
      <c r="B69" s="29">
        <v>63834481</v>
      </c>
      <c r="C69" s="29" t="s">
        <v>178</v>
      </c>
      <c r="D69" s="29" t="s">
        <v>110</v>
      </c>
      <c r="E69" s="29" t="s">
        <v>179</v>
      </c>
      <c r="F69" s="29"/>
      <c r="G69" s="42">
        <v>1.42</v>
      </c>
      <c r="H69" s="29">
        <v>414469</v>
      </c>
      <c r="I69" s="40">
        <v>270000</v>
      </c>
      <c r="J69" s="41">
        <v>220000</v>
      </c>
      <c r="K69" s="41"/>
    </row>
    <row r="70" spans="1:11" ht="69.95" customHeight="1" x14ac:dyDescent="0.2">
      <c r="A70" s="9" t="s">
        <v>212</v>
      </c>
      <c r="B70" s="29">
        <v>407933</v>
      </c>
      <c r="C70" s="29" t="s">
        <v>213</v>
      </c>
      <c r="D70" s="29" t="s">
        <v>113</v>
      </c>
      <c r="E70" s="29" t="s">
        <v>214</v>
      </c>
      <c r="F70" s="29"/>
      <c r="G70" s="42">
        <v>1.6</v>
      </c>
      <c r="H70" s="29">
        <v>414469</v>
      </c>
      <c r="I70" s="40">
        <v>573000</v>
      </c>
      <c r="J70" s="41">
        <v>467000</v>
      </c>
      <c r="K70" s="41"/>
    </row>
    <row r="71" spans="1:11" ht="69.95" customHeight="1" x14ac:dyDescent="0.2">
      <c r="A71" s="9" t="s">
        <v>180</v>
      </c>
      <c r="B71" s="29">
        <v>443093</v>
      </c>
      <c r="C71" s="29" t="s">
        <v>182</v>
      </c>
      <c r="D71" s="29" t="s">
        <v>84</v>
      </c>
      <c r="E71" s="29" t="s">
        <v>181</v>
      </c>
      <c r="F71" s="29"/>
      <c r="G71" s="42">
        <v>2.06</v>
      </c>
      <c r="H71" s="29">
        <v>414469</v>
      </c>
      <c r="I71" s="40">
        <v>260700</v>
      </c>
      <c r="J71" s="41">
        <v>212000</v>
      </c>
      <c r="K71" s="41"/>
    </row>
    <row r="72" spans="1:11" ht="69.95" customHeight="1" x14ac:dyDescent="0.2">
      <c r="A72" s="9" t="s">
        <v>21</v>
      </c>
      <c r="B72" s="9">
        <v>60457937</v>
      </c>
      <c r="C72" s="9" t="s">
        <v>25</v>
      </c>
      <c r="D72" s="9" t="s">
        <v>120</v>
      </c>
      <c r="E72" s="9" t="s">
        <v>22</v>
      </c>
      <c r="F72" s="9"/>
      <c r="G72" s="19">
        <v>2.2400000000000002</v>
      </c>
      <c r="H72" s="29">
        <v>414469</v>
      </c>
      <c r="I72" s="21">
        <v>1075409</v>
      </c>
      <c r="J72" s="28">
        <v>719000</v>
      </c>
      <c r="K72" s="28"/>
    </row>
    <row r="73" spans="1:11" ht="69.95" customHeight="1" x14ac:dyDescent="0.2">
      <c r="A73" s="9" t="s">
        <v>57</v>
      </c>
      <c r="B73" s="9">
        <v>63111918</v>
      </c>
      <c r="C73" s="9" t="s">
        <v>24</v>
      </c>
      <c r="D73" s="9" t="s">
        <v>113</v>
      </c>
      <c r="E73" s="9" t="s">
        <v>23</v>
      </c>
      <c r="F73" s="9"/>
      <c r="G73" s="19">
        <v>1.8</v>
      </c>
      <c r="H73" s="29">
        <v>414469</v>
      </c>
      <c r="I73" s="21">
        <v>350133</v>
      </c>
      <c r="J73" s="28">
        <v>285000</v>
      </c>
      <c r="K73" s="28"/>
    </row>
    <row r="74" spans="1:11" ht="69.95" customHeight="1" x14ac:dyDescent="0.2">
      <c r="A74" s="9" t="s">
        <v>141</v>
      </c>
      <c r="B74" s="9">
        <v>3639011</v>
      </c>
      <c r="C74" s="9" t="s">
        <v>142</v>
      </c>
      <c r="D74" s="9" t="s">
        <v>113</v>
      </c>
      <c r="E74" s="9" t="s">
        <v>143</v>
      </c>
      <c r="F74" s="9"/>
      <c r="G74" s="19">
        <v>3.08</v>
      </c>
      <c r="H74" s="29">
        <v>414469</v>
      </c>
      <c r="I74" s="21">
        <v>1276562</v>
      </c>
      <c r="J74" s="28">
        <v>1042000</v>
      </c>
      <c r="K74" s="28"/>
    </row>
    <row r="75" spans="1:11" ht="69.95" customHeight="1" x14ac:dyDescent="0.2">
      <c r="A75" s="9" t="s">
        <v>93</v>
      </c>
      <c r="B75" s="9">
        <v>70886199</v>
      </c>
      <c r="C75" s="9" t="s">
        <v>94</v>
      </c>
      <c r="D75" s="9" t="s">
        <v>84</v>
      </c>
      <c r="E75" s="9" t="s">
        <v>95</v>
      </c>
      <c r="F75" s="9"/>
      <c r="G75" s="19">
        <v>1.94</v>
      </c>
      <c r="H75" s="29">
        <v>414469</v>
      </c>
      <c r="I75" s="21">
        <v>856000</v>
      </c>
      <c r="J75" s="28">
        <v>623000</v>
      </c>
      <c r="K75" s="28" t="s">
        <v>104</v>
      </c>
    </row>
    <row r="76" spans="1:11" ht="69.95" customHeight="1" x14ac:dyDescent="0.2">
      <c r="A76" s="9" t="s">
        <v>96</v>
      </c>
      <c r="B76" s="9">
        <v>26529122</v>
      </c>
      <c r="C76" s="9" t="s">
        <v>99</v>
      </c>
      <c r="D76" s="9" t="s">
        <v>110</v>
      </c>
      <c r="E76" s="9" t="s">
        <v>101</v>
      </c>
      <c r="F76" s="9"/>
      <c r="G76" s="19">
        <v>1.04</v>
      </c>
      <c r="H76" s="29">
        <v>414469</v>
      </c>
      <c r="I76" s="21">
        <v>323200</v>
      </c>
      <c r="J76" s="28">
        <v>263000</v>
      </c>
      <c r="K76" s="28"/>
    </row>
    <row r="77" spans="1:11" ht="69.95" customHeight="1" x14ac:dyDescent="0.2">
      <c r="A77" s="9" t="s">
        <v>96</v>
      </c>
      <c r="B77" s="9">
        <v>26529122</v>
      </c>
      <c r="C77" s="9" t="s">
        <v>98</v>
      </c>
      <c r="D77" s="9" t="s">
        <v>110</v>
      </c>
      <c r="E77" s="9" t="s">
        <v>100</v>
      </c>
      <c r="F77" s="9"/>
      <c r="G77" s="19">
        <v>1.9</v>
      </c>
      <c r="H77" s="29">
        <v>414469</v>
      </c>
      <c r="I77" s="21">
        <v>383730</v>
      </c>
      <c r="J77" s="28">
        <v>313000</v>
      </c>
      <c r="K77" s="28"/>
    </row>
    <row r="78" spans="1:11" ht="69.95" customHeight="1" x14ac:dyDescent="0.2">
      <c r="A78" s="9" t="s">
        <v>96</v>
      </c>
      <c r="B78" s="9">
        <v>26529122</v>
      </c>
      <c r="C78" s="9" t="s">
        <v>99</v>
      </c>
      <c r="D78" s="9" t="s">
        <v>110</v>
      </c>
      <c r="E78" s="9" t="s">
        <v>97</v>
      </c>
      <c r="F78" s="9"/>
      <c r="G78" s="19">
        <v>0.68</v>
      </c>
      <c r="H78" s="29">
        <v>414469</v>
      </c>
      <c r="I78" s="21">
        <v>244180</v>
      </c>
      <c r="J78" s="28">
        <v>199000</v>
      </c>
      <c r="K78" s="28"/>
    </row>
    <row r="79" spans="1:11" ht="69.95" customHeight="1" x14ac:dyDescent="0.2">
      <c r="A79" s="24" t="s">
        <v>96</v>
      </c>
      <c r="B79" s="24">
        <v>26529122</v>
      </c>
      <c r="C79" s="24"/>
      <c r="D79" s="24"/>
      <c r="E79" s="24"/>
      <c r="F79" s="24"/>
      <c r="G79" s="27"/>
      <c r="H79" s="29">
        <v>414469</v>
      </c>
      <c r="I79" s="47" t="s">
        <v>63</v>
      </c>
      <c r="J79" s="31">
        <f>SUM(J76,J77,J78)</f>
        <v>775000</v>
      </c>
      <c r="K79" s="31"/>
    </row>
    <row r="80" spans="1:11" ht="69.95" customHeight="1" x14ac:dyDescent="0.2">
      <c r="A80" s="9" t="s">
        <v>138</v>
      </c>
      <c r="B80" s="29">
        <v>8265488</v>
      </c>
      <c r="C80" s="29" t="s">
        <v>139</v>
      </c>
      <c r="D80" s="29" t="s">
        <v>110</v>
      </c>
      <c r="E80" s="29" t="s">
        <v>140</v>
      </c>
      <c r="F80" s="29"/>
      <c r="G80" s="42">
        <v>1.3</v>
      </c>
      <c r="H80" s="29">
        <v>414469</v>
      </c>
      <c r="I80" s="40">
        <v>480200</v>
      </c>
      <c r="J80" s="41">
        <v>391000</v>
      </c>
      <c r="K80" s="41"/>
    </row>
    <row r="81" spans="1:11" ht="69.95" customHeight="1" x14ac:dyDescent="0.2">
      <c r="A81" s="9" t="s">
        <v>58</v>
      </c>
      <c r="B81" s="9">
        <v>24166685</v>
      </c>
      <c r="C81" s="9" t="s">
        <v>60</v>
      </c>
      <c r="D81" s="9" t="s">
        <v>110</v>
      </c>
      <c r="E81" s="9" t="s">
        <v>59</v>
      </c>
      <c r="F81" s="9" t="s">
        <v>5</v>
      </c>
      <c r="G81" s="22">
        <v>1.25</v>
      </c>
      <c r="H81" s="29">
        <v>414469</v>
      </c>
      <c r="I81" s="21">
        <v>526600</v>
      </c>
      <c r="J81" s="28">
        <v>359000</v>
      </c>
      <c r="K81" s="28"/>
    </row>
    <row r="82" spans="1:11" ht="69.95" customHeight="1" x14ac:dyDescent="0.2">
      <c r="A82" s="59" t="s">
        <v>29</v>
      </c>
      <c r="B82" s="60"/>
      <c r="C82" s="60"/>
      <c r="D82" s="60"/>
      <c r="E82" s="60"/>
      <c r="F82" s="60"/>
      <c r="G82" s="60"/>
      <c r="H82" s="60"/>
      <c r="I82" s="37">
        <f>SUM(I4,I5,I6,I8,I9,I10,I12,I13,I14,I16,,I17,I18,I19,I21,I22,I23,,I24,I25,I26,I27,I28,I29,I30,I31,I33,I34,I36,I35,I37,I39,I41,I40,I43,I44,I45,I46,I47,I48,I50,I51,I52,I53,I54,I55,I57,I58,I59,I60,I61,I62,I63,,,,,,,I65,I66,I67,I68,I69,I70,I71,I72,I73,I74,I75,I76,I77,I80,,I81)</f>
        <v>46393305</v>
      </c>
      <c r="J82" s="38">
        <f>SUM(J4,J7,J8,J11,J12,J15,J16,J17,J20,J21,J22,J23,J24,J25,J26,J27,J28,J29,J32,J33,J34,J35,J38,J39,J42,J43,J44,J45,J46,J49,J50,J51,J52,J53,J56,,J57,J58,J59,J60,J61,J64,J65,J66,J67,J68,J69,J70,J71,J72,J73,J74,J75,J79,J80,J81)</f>
        <v>35499000</v>
      </c>
      <c r="K82" s="38"/>
    </row>
    <row r="92" spans="1:11" ht="69.95" customHeight="1" x14ac:dyDescent="0.2">
      <c r="I92" s="11"/>
      <c r="J92" s="12"/>
      <c r="K92" s="12"/>
    </row>
    <row r="93" spans="1:11" ht="69.95" customHeight="1" x14ac:dyDescent="0.2">
      <c r="I93" s="11"/>
      <c r="J93" s="12"/>
      <c r="K93" s="12"/>
    </row>
    <row r="94" spans="1:11" ht="69.95" customHeight="1" x14ac:dyDescent="0.2">
      <c r="I94" s="11"/>
      <c r="J94" s="12"/>
      <c r="K94" s="12"/>
    </row>
    <row r="95" spans="1:11" ht="69.95" customHeight="1" x14ac:dyDescent="0.2">
      <c r="I95" s="11"/>
      <c r="J95" s="12"/>
      <c r="K95" s="12"/>
    </row>
    <row r="96" spans="1:11" ht="69.95" customHeight="1" x14ac:dyDescent="0.2">
      <c r="I96" s="11"/>
      <c r="J96" s="12"/>
      <c r="K96" s="12"/>
    </row>
    <row r="97" spans="9:11" ht="69.95" customHeight="1" x14ac:dyDescent="0.2">
      <c r="I97" s="11"/>
      <c r="J97" s="12"/>
      <c r="K97" s="12"/>
    </row>
    <row r="98" spans="9:11" ht="69.95" customHeight="1" x14ac:dyDescent="0.2">
      <c r="I98" s="11"/>
      <c r="J98" s="12"/>
      <c r="K98" s="12"/>
    </row>
    <row r="99" spans="9:11" ht="69.95" customHeight="1" x14ac:dyDescent="0.2">
      <c r="I99" s="11"/>
      <c r="J99" s="12"/>
      <c r="K99" s="12"/>
    </row>
    <row r="100" spans="9:11" ht="69.95" customHeight="1" x14ac:dyDescent="0.2">
      <c r="I100" s="11"/>
      <c r="J100" s="12"/>
      <c r="K100" s="12"/>
    </row>
    <row r="101" spans="9:11" ht="69.95" customHeight="1" x14ac:dyDescent="0.2">
      <c r="I101" s="11"/>
      <c r="J101" s="12"/>
      <c r="K101" s="12"/>
    </row>
    <row r="102" spans="9:11" ht="69.95" customHeight="1" x14ac:dyDescent="0.2">
      <c r="I102" s="11"/>
      <c r="J102" s="12"/>
      <c r="K102" s="12"/>
    </row>
    <row r="103" spans="9:11" ht="69.95" customHeight="1" x14ac:dyDescent="0.2">
      <c r="I103" s="11"/>
      <c r="J103" s="12"/>
      <c r="K103" s="12"/>
    </row>
    <row r="104" spans="9:11" ht="69.95" customHeight="1" x14ac:dyDescent="0.2">
      <c r="I104" s="11"/>
      <c r="J104" s="12"/>
      <c r="K104" s="12"/>
    </row>
    <row r="105" spans="9:11" ht="69.95" customHeight="1" x14ac:dyDescent="0.2">
      <c r="I105" s="11"/>
      <c r="J105" s="12"/>
      <c r="K105" s="12"/>
    </row>
    <row r="106" spans="9:11" ht="69.95" customHeight="1" x14ac:dyDescent="0.2">
      <c r="I106" s="11"/>
      <c r="J106" s="12"/>
      <c r="K106" s="12"/>
    </row>
    <row r="107" spans="9:11" ht="69.95" customHeight="1" x14ac:dyDescent="0.2">
      <c r="I107" s="11"/>
      <c r="J107" s="12"/>
      <c r="K107" s="12"/>
    </row>
    <row r="108" spans="9:11" ht="69.95" customHeight="1" x14ac:dyDescent="0.2">
      <c r="I108" s="11"/>
      <c r="J108" s="12"/>
      <c r="K108" s="12"/>
    </row>
    <row r="109" spans="9:11" ht="69.95" customHeight="1" x14ac:dyDescent="0.2">
      <c r="I109" s="11"/>
      <c r="J109" s="12"/>
      <c r="K109" s="12"/>
    </row>
    <row r="110" spans="9:11" ht="69.95" customHeight="1" x14ac:dyDescent="0.2">
      <c r="I110" s="11"/>
      <c r="J110" s="12"/>
      <c r="K110" s="12"/>
    </row>
    <row r="111" spans="9:11" ht="69.95" customHeight="1" x14ac:dyDescent="0.2">
      <c r="I111" s="11"/>
      <c r="J111" s="12"/>
      <c r="K111" s="12"/>
    </row>
    <row r="112" spans="9:11" ht="69.95" customHeight="1" x14ac:dyDescent="0.2">
      <c r="I112" s="11"/>
      <c r="J112" s="12"/>
      <c r="K112" s="12"/>
    </row>
    <row r="113" spans="9:11" ht="69.95" customHeight="1" x14ac:dyDescent="0.2">
      <c r="I113" s="11"/>
      <c r="J113" s="12"/>
      <c r="K113" s="12"/>
    </row>
    <row r="114" spans="9:11" ht="69.95" customHeight="1" x14ac:dyDescent="0.2">
      <c r="I114" s="11"/>
      <c r="J114" s="12"/>
      <c r="K114" s="12"/>
    </row>
    <row r="115" spans="9:11" ht="69.95" customHeight="1" x14ac:dyDescent="0.2">
      <c r="I115" s="11"/>
      <c r="J115" s="12"/>
      <c r="K115" s="12"/>
    </row>
    <row r="116" spans="9:11" ht="69.95" customHeight="1" x14ac:dyDescent="0.2">
      <c r="I116" s="11"/>
      <c r="J116" s="12"/>
      <c r="K116" s="12"/>
    </row>
    <row r="117" spans="9:11" ht="69.95" customHeight="1" x14ac:dyDescent="0.2">
      <c r="I117" s="11"/>
      <c r="J117" s="12"/>
      <c r="K117" s="12"/>
    </row>
    <row r="118" spans="9:11" ht="69.95" customHeight="1" x14ac:dyDescent="0.2">
      <c r="I118" s="11"/>
      <c r="J118" s="12"/>
      <c r="K118" s="12"/>
    </row>
    <row r="119" spans="9:11" ht="69.95" customHeight="1" x14ac:dyDescent="0.2">
      <c r="I119" s="11"/>
      <c r="J119" s="12"/>
      <c r="K119" s="12"/>
    </row>
    <row r="120" spans="9:11" ht="69.95" customHeight="1" x14ac:dyDescent="0.2">
      <c r="I120" s="11"/>
      <c r="J120" s="12"/>
      <c r="K120" s="12"/>
    </row>
    <row r="121" spans="9:11" ht="69.95" customHeight="1" x14ac:dyDescent="0.2">
      <c r="I121" s="11"/>
      <c r="J121" s="12"/>
      <c r="K121" s="12"/>
    </row>
    <row r="122" spans="9:11" ht="69.95" customHeight="1" x14ac:dyDescent="0.2">
      <c r="I122" s="11"/>
      <c r="J122" s="12"/>
      <c r="K122" s="12"/>
    </row>
    <row r="123" spans="9:11" ht="69.95" customHeight="1" x14ac:dyDescent="0.2">
      <c r="I123" s="11"/>
      <c r="J123" s="12"/>
      <c r="K123" s="12"/>
    </row>
    <row r="124" spans="9:11" ht="69.95" customHeight="1" x14ac:dyDescent="0.2">
      <c r="I124" s="11"/>
      <c r="J124" s="12"/>
      <c r="K124" s="12"/>
    </row>
    <row r="125" spans="9:11" ht="69.95" customHeight="1" x14ac:dyDescent="0.2">
      <c r="I125" s="11"/>
      <c r="J125" s="12"/>
      <c r="K125" s="12"/>
    </row>
    <row r="126" spans="9:11" ht="69.95" customHeight="1" x14ac:dyDescent="0.2">
      <c r="I126" s="11"/>
      <c r="J126" s="12"/>
      <c r="K126" s="12"/>
    </row>
    <row r="127" spans="9:11" ht="69.95" customHeight="1" x14ac:dyDescent="0.2">
      <c r="I127" s="11"/>
      <c r="J127" s="12"/>
      <c r="K127" s="12"/>
    </row>
    <row r="128" spans="9:11" ht="69.95" customHeight="1" x14ac:dyDescent="0.2">
      <c r="I128" s="11"/>
      <c r="J128" s="12"/>
      <c r="K128" s="12"/>
    </row>
    <row r="129" spans="9:11" ht="69.95" customHeight="1" x14ac:dyDescent="0.2">
      <c r="I129" s="11"/>
      <c r="J129" s="12"/>
      <c r="K129" s="12"/>
    </row>
    <row r="130" spans="9:11" ht="69.95" customHeight="1" x14ac:dyDescent="0.2">
      <c r="I130" s="11"/>
      <c r="J130" s="12"/>
      <c r="K130" s="12"/>
    </row>
    <row r="131" spans="9:11" ht="69.95" customHeight="1" x14ac:dyDescent="0.2">
      <c r="I131" s="11"/>
      <c r="J131" s="12"/>
      <c r="K131" s="12"/>
    </row>
    <row r="132" spans="9:11" ht="69.95" customHeight="1" x14ac:dyDescent="0.2">
      <c r="I132" s="11"/>
      <c r="J132" s="12"/>
      <c r="K132" s="12"/>
    </row>
    <row r="133" spans="9:11" ht="69.95" customHeight="1" x14ac:dyDescent="0.2">
      <c r="I133" s="11"/>
      <c r="J133" s="12"/>
      <c r="K133" s="12"/>
    </row>
    <row r="134" spans="9:11" ht="69.95" customHeight="1" x14ac:dyDescent="0.2">
      <c r="I134" s="11"/>
      <c r="J134" s="12"/>
      <c r="K134" s="12"/>
    </row>
    <row r="135" spans="9:11" ht="69.95" customHeight="1" x14ac:dyDescent="0.2">
      <c r="I135" s="11"/>
      <c r="J135" s="12"/>
      <c r="K135" s="12"/>
    </row>
    <row r="136" spans="9:11" ht="69.95" customHeight="1" x14ac:dyDescent="0.2">
      <c r="I136" s="11"/>
      <c r="J136" s="12"/>
      <c r="K136" s="12"/>
    </row>
    <row r="137" spans="9:11" ht="69.95" customHeight="1" x14ac:dyDescent="0.2">
      <c r="I137" s="11"/>
      <c r="J137" s="12"/>
      <c r="K137" s="12"/>
    </row>
  </sheetData>
  <autoFilter ref="A3:J84" xr:uid="{00000000-0009-0000-0000-000000000000}"/>
  <mergeCells count="3">
    <mergeCell ref="A82:H82"/>
    <mergeCell ref="A1:K1"/>
    <mergeCell ref="A2:J2"/>
  </mergeCells>
  <pageMargins left="0.70866141732283472" right="0.70866141732283472" top="0.78740157480314965" bottom="0.78740157480314965" header="0.31496062992125984" footer="0.31496062992125984"/>
  <pageSetup paperSize="9" scale="84" fitToHeight="0" orientation="landscape" r:id="rId1"/>
  <headerFooter differentFirst="1">
    <oddFooter>&amp;C&amp;"Arial,Kurzíva"&amp;12&amp;P</oddFooter>
  </headerFooter>
  <rowBreaks count="1" manualBreakCount="1">
    <brk id="80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1:L1"/>
  <sheetViews>
    <sheetView topLeftCell="C1" zoomScaleNormal="100" workbookViewId="0">
      <selection activeCell="R17" sqref="R17"/>
    </sheetView>
  </sheetViews>
  <sheetFormatPr defaultColWidth="9.140625" defaultRowHeight="12" x14ac:dyDescent="0.2"/>
  <cols>
    <col min="1" max="2" width="9.140625" style="1"/>
    <col min="3" max="6" width="9.140625" style="2"/>
    <col min="7" max="7" width="9.140625" style="3"/>
    <col min="8" max="8" width="9.140625" style="2"/>
    <col min="9" max="9" width="9.140625" style="1"/>
    <col min="10" max="10" width="9.140625" style="4"/>
    <col min="11" max="11" width="9.140625" style="5"/>
    <col min="12" max="12" width="9" customWidth="1"/>
    <col min="13" max="16384" width="9.140625" style="1"/>
  </cols>
  <sheetData/>
  <pageMargins left="0.7" right="0.7" top="0.78740157499999996" bottom="0.78740157499999996" header="0.3" footer="0.3"/>
  <pageSetup paperSize="9" orientation="landscape" r:id="rId1"/>
  <headerFooter>
    <oddHeader>&amp;C&amp;"Arial,Tučné"&amp;16RODINNÁ POLITIKA 2016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2</vt:i4>
      </vt:variant>
    </vt:vector>
  </HeadingPairs>
  <TitlesOfParts>
    <vt:vector size="4" baseType="lpstr">
      <vt:lpstr>nad 200 tis. Kč</vt:lpstr>
      <vt:lpstr>List1</vt:lpstr>
      <vt:lpstr>'nad 200 tis. Kč'!Názvy_tisku</vt:lpstr>
      <vt:lpstr>'nad 200 tis. Kč'!Oblast_tisku</vt:lpstr>
    </vt:vector>
  </TitlesOfParts>
  <Company>MHMP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Pádecká Kamila (MHMP)</dc:creator>
  <cp:lastModifiedBy>Hlaváčková Jiřina (MHMP, SOV)</cp:lastModifiedBy>
  <cp:lastPrinted>2023-02-20T12:10:25Z</cp:lastPrinted>
  <dcterms:created xsi:type="dcterms:W3CDTF">2014-10-22T13:51:05Z</dcterms:created>
  <dcterms:modified xsi:type="dcterms:W3CDTF">2023-02-20T13:31:11Z</dcterms:modified>
</cp:coreProperties>
</file>