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sumář" sheetId="1" r:id="rId1"/>
    <sheet name="gymnázia (2)" sheetId="2" r:id="rId2"/>
    <sheet name="SOŠ  (2)" sheetId="3" r:id="rId3"/>
    <sheet name="VOŠ  (2)" sheetId="4" r:id="rId4"/>
    <sheet name="Spec.  (2)" sheetId="5" r:id="rId5"/>
    <sheet name="SOU  (2)" sheetId="6" r:id="rId6"/>
    <sheet name="PPP,DM,DD,ŚJ" sheetId="7" r:id="rId7"/>
    <sheet name="ZUŠ , HŠ" sheetId="8" r:id="rId8"/>
    <sheet name="DDM  (2)" sheetId="9" r:id="rId9"/>
    <sheet name="HMP platy" sheetId="10" r:id="rId10"/>
  </sheets>
  <definedNames>
    <definedName name="_xlnm.Print_Titles" localSheetId="8">'DDM  (2)'!$A:$A</definedName>
    <definedName name="_xlnm.Print_Titles" localSheetId="1">'gymnázia (2)'!$A:$A</definedName>
    <definedName name="_xlnm.Print_Titles" localSheetId="2">'SOŠ  (2)'!$A:$A</definedName>
    <definedName name="_xlnm.Print_Titles" localSheetId="5">'SOU  (2)'!$A:$A</definedName>
    <definedName name="_xlnm.Print_Titles" localSheetId="0">'sumář'!$B:$B</definedName>
    <definedName name="_xlnm.Print_Titles" localSheetId="3">'VOŠ  (2)'!$A:$A</definedName>
  </definedNames>
  <calcPr fullCalcOnLoad="1"/>
</workbook>
</file>

<file path=xl/sharedStrings.xml><?xml version="1.0" encoding="utf-8"?>
<sst xmlns="http://schemas.openxmlformats.org/spreadsheetml/2006/main" count="585" uniqueCount="309">
  <si>
    <t>IČO</t>
  </si>
  <si>
    <t>počet zam.</t>
  </si>
  <si>
    <t>platy celkem</t>
  </si>
  <si>
    <t>OON celkem</t>
  </si>
  <si>
    <t>odvody celkem</t>
  </si>
  <si>
    <t>přímé ONIV</t>
  </si>
  <si>
    <t>Přímé NIV celkem</t>
  </si>
  <si>
    <t>provoz celkem</t>
  </si>
  <si>
    <t>NIV celkem</t>
  </si>
  <si>
    <t xml:space="preserve">Gymnázia </t>
  </si>
  <si>
    <t>Gymnázium, Praha 1, Josefská 7</t>
  </si>
  <si>
    <t>Gymnázium Jiřího Gutha-Jarkovského, Praha 1, Truhlářská 22</t>
  </si>
  <si>
    <t>Gymnázium, Praha 2, Botičská 1</t>
  </si>
  <si>
    <t>Gymnázium Na Pražačce, Praha 3, Nad Ohradou 23</t>
  </si>
  <si>
    <t>Gymnázium Karla Sladkovského, Praha 3, Sladkovského nám. 8</t>
  </si>
  <si>
    <t>Gymnázium Elišky Krásnohorské, Praha 4-Michle, Ohradní 55</t>
  </si>
  <si>
    <t>00335533</t>
  </si>
  <si>
    <t xml:space="preserve">Gymnázium, Praha 4, Budějovická 680 </t>
  </si>
  <si>
    <t>00335479</t>
  </si>
  <si>
    <t>Gymnázium Opatov, Praha 4, Konstantinova 1500</t>
  </si>
  <si>
    <t>Gymnázium, Praha 4, Písnická 760</t>
  </si>
  <si>
    <t>Gymnázium, Praha 4, Postupická 3150</t>
  </si>
  <si>
    <t>Gymnázium, Praha 4, Na Vítězné pláni 1160</t>
  </si>
  <si>
    <t>00335487</t>
  </si>
  <si>
    <t>Gymnázium Jaroslava Heyrovského, Praha 5, Mezi Školami 2475</t>
  </si>
  <si>
    <t>Gymnázium Oty Pavla, Praha 5, Loučanská 520</t>
  </si>
  <si>
    <t>Gymnázium, Praha 5, Nad Kavalírkou 1</t>
  </si>
  <si>
    <t>Gymnázium, Praha 5, Na Zatlance 11</t>
  </si>
  <si>
    <t>Gymnázium Jana Keplera, Praha 6, Parléřova 2</t>
  </si>
  <si>
    <t>Gymnázium, Praha 6, Arabská 14</t>
  </si>
  <si>
    <t>Gymnázium, Praha 6, Nad Alejí 1952</t>
  </si>
  <si>
    <t>Gymnázium, Praha 7, Nad Štolou 1</t>
  </si>
  <si>
    <t>Gymnázium, Praha 8, U Libeňského zámku 1</t>
  </si>
  <si>
    <t>Gymnázium, Praha 8, Ústavní 400</t>
  </si>
  <si>
    <t>Karlínské gymnázium, Praha 8, Pernerova 25</t>
  </si>
  <si>
    <t>Gymnázium, Praha 9, Litoměřická 726</t>
  </si>
  <si>
    <t>Gymnázium, Praha 9, Českolipská 373</t>
  </si>
  <si>
    <t>Gymnázium, Praha 9, Špitálská 2</t>
  </si>
  <si>
    <t>Gymnázium Čakovice, Praha 9, nám. 25.března 100</t>
  </si>
  <si>
    <t>Gymnázium, Praha 10, Přípotoční 1337</t>
  </si>
  <si>
    <t>Gymnázium, Praha 10, Omská 1300</t>
  </si>
  <si>
    <t>Gymnázium, Praha 10, Voděradská 2</t>
  </si>
  <si>
    <t>Akademické gymnázium, škola hlavního města Prahy, Praha 1, Štěpánská 22</t>
  </si>
  <si>
    <t>Gymnázium Jana  Nerudy, škola hlavního města Prahy, Praha 1, Hellichova 3</t>
  </si>
  <si>
    <t>celkem</t>
  </si>
  <si>
    <t>v tis. Kč</t>
  </si>
  <si>
    <t>platy</t>
  </si>
  <si>
    <t>odvody</t>
  </si>
  <si>
    <t>OON</t>
  </si>
  <si>
    <t>přímé NIV celkem</t>
  </si>
  <si>
    <t xml:space="preserve">provoz </t>
  </si>
  <si>
    <t>Gymnázia</t>
  </si>
  <si>
    <t>Střední školy</t>
  </si>
  <si>
    <t>VOŠ</t>
  </si>
  <si>
    <t>Speciály</t>
  </si>
  <si>
    <t>SOU</t>
  </si>
  <si>
    <t>PP poradny</t>
  </si>
  <si>
    <t>Domovy mládeže</t>
  </si>
  <si>
    <t>Dětské domovy</t>
  </si>
  <si>
    <t>Školní jídelny</t>
  </si>
  <si>
    <t>ZUŠ</t>
  </si>
  <si>
    <t>DDM</t>
  </si>
  <si>
    <t>hudební škola</t>
  </si>
  <si>
    <t>Celkem PO HMP</t>
  </si>
  <si>
    <t>CELKEM</t>
  </si>
  <si>
    <t>§</t>
  </si>
  <si>
    <t>Střední odborné školy</t>
  </si>
  <si>
    <t>Obchodní akademie, Praha 1, Dušní 7</t>
  </si>
  <si>
    <t>Masarykova střední škola chemická, Praha 1, Křemencova 12</t>
  </si>
  <si>
    <t>Střední průmyslová škola sdělovací techniky, Praha 1, Panská 3/856</t>
  </si>
  <si>
    <t>Střední průmyslová škola stavební, Praha 1, Dušní 17/900</t>
  </si>
  <si>
    <t>Pražská konzervatoř, Praha 1, Na Rejdišti 1</t>
  </si>
  <si>
    <t>Taneční konzervatoř hlavního města Prahy, Praha 1, Křížovnická 7</t>
  </si>
  <si>
    <t>Střední průmyslová škola elektrotechnická, Praha 2, Ječná 30</t>
  </si>
  <si>
    <t>Českoslovanská akademie obchodní Dr.Edvarda Beneše, střední odborná škola, Praha 2, Resslova 8</t>
  </si>
  <si>
    <t>Českoslovanská akademie obchodní, střední odborná škola, Praha 2, Resslova 5</t>
  </si>
  <si>
    <t>Obchodní akademie, Praha 2, Vinohradská 38</t>
  </si>
  <si>
    <t>Obchodní akademie, Praha 3, Kubelíkova 37</t>
  </si>
  <si>
    <t>Střední odborná škola, Praha 3, U Vinohradského hřbitova 3</t>
  </si>
  <si>
    <t>Obchodní akademie, Praha 4, Svatoslavova 333</t>
  </si>
  <si>
    <t>Střední průmyslová škola stavební Josefa Gočára, Praha 4, Družstevní ochoz 3</t>
  </si>
  <si>
    <t>Konzervatoř Duncan centre, Praha 4, Branická 41</t>
  </si>
  <si>
    <t>Střední škola - Waldorfské lyceum (Praha 4, Křejpského 1501)</t>
  </si>
  <si>
    <t>Smíchovská střední průmyslová škola, Praha 5, Preslova 25</t>
  </si>
  <si>
    <t>Obchodní akademie, Praha 6, Krupkovo náměstí 4</t>
  </si>
  <si>
    <t>Obchodní akademie, Praha 8, Hovorčovická 1281</t>
  </si>
  <si>
    <t>Střední průmyslová škola zeměměřická, Praha 9, Pod Táborem 300</t>
  </si>
  <si>
    <t>Obchodní akademie, Praha 10, Heroldovy sady 1</t>
  </si>
  <si>
    <t>Střední průmyslová škola elektrotechnická, Praha 10,  V Úžlabině 320</t>
  </si>
  <si>
    <t>Střední průmyslová škola, Praha 10, Na Třebešíně 2299</t>
  </si>
  <si>
    <t>Střední zdravotnická škola, Praha 10, Ruská 91</t>
  </si>
  <si>
    <t>Hotelová škola, Praha 10, Vršovická 43</t>
  </si>
  <si>
    <t>Střední průmyslová škola strojnická, škola hlavního města Prahy, Praha1, Betlémská 4/287</t>
  </si>
  <si>
    <t>Celkem</t>
  </si>
  <si>
    <t xml:space="preserve">v tis. Kč </t>
  </si>
  <si>
    <t>§ 3122 a § 3126</t>
  </si>
  <si>
    <t>§ 3150</t>
  </si>
  <si>
    <t>Škola celkem</t>
  </si>
  <si>
    <t>počet prac.</t>
  </si>
  <si>
    <t>Vyšší odborné školy</t>
  </si>
  <si>
    <t>Vyšší odborná škola textilních řemesel a Střední umělecká škola textilních řemesel, Praha 1, U Půjčovny 9</t>
  </si>
  <si>
    <t>Vyšší odborná škola a Střední průmyslová škola dopravní, Praha 1, Masná 18</t>
  </si>
  <si>
    <t>Vyšší odborná škola a Střední průmyslová škola elektrotechnická Františka Křižíka, Praha 1, Na Příkopě 16</t>
  </si>
  <si>
    <t>Vyšší odborná škola grafická a Střední průmyslová škola grafická, Praha 1, Hellichova 22</t>
  </si>
  <si>
    <t>Vyšší odborná škola zdravotnická a Střední zdravotnická škola, Praha 1, Alšovo nábřeží 6</t>
  </si>
  <si>
    <t>00638749</t>
  </si>
  <si>
    <t>Vyšší odborná škola ekonomických studií a Střední průmyslová škola potravinářských technologií, Praha 2, Podskalská 10</t>
  </si>
  <si>
    <t>Vyšší odborná škola uměleckoprůmyslová a Střední uměleckoprůmyslová škola, Praha 3, Žižkovo náměstí 1</t>
  </si>
  <si>
    <t>Vyšší odborná škola a Střední umělecká škola Václava Hollara, Praha 3, Hollarovo náměstí 2</t>
  </si>
  <si>
    <t>Vyšší odborná škola informačních služeb, Praha 4, Pacovská 350</t>
  </si>
  <si>
    <t>Vyšší odborná škola zdravotnická a Střední zdravotnická škola, Praha 4, 5.května 51</t>
  </si>
  <si>
    <t>00638722</t>
  </si>
  <si>
    <t>Konzervatoř a Vyšší odborná škola Jaroslava Ježka, Praha 4 - Braník, Roškotova 4</t>
  </si>
  <si>
    <t>Vyšší odborná škola pedagogická a sociální, Střední odborná škola pedagogická a Gymnázium, Praha 6, Evropská 33</t>
  </si>
  <si>
    <t>Vyšší odborná škola oděvního návrhářství a Střední průmyslová škola oděvní, Praha 7, Jablonského 3</t>
  </si>
  <si>
    <t>Vyšší odborná škola ekonomická a Obchodní akademie, Praha 8, Kollárova 5</t>
  </si>
  <si>
    <t>Vyšší odborná škola sociálně právní, Praha 10, Jasmínová 3166/37a</t>
  </si>
  <si>
    <t>§ 3112</t>
  </si>
  <si>
    <t>§ 3114</t>
  </si>
  <si>
    <t>§ 3124</t>
  </si>
  <si>
    <t>Speciální školy</t>
  </si>
  <si>
    <t>Základní škola praktická a Praktická škola Karla Herforta,fakultní škola Pedagogické fakulty UK, Praha 1, Josefská 4</t>
  </si>
  <si>
    <t>Základní škola a Mateřská škola při Všeobecné fakultní nemocnici, Praha 2, Ke Karlovu 2</t>
  </si>
  <si>
    <t>Základní škola praktická a Praktická škola, Praha 2, Vinohradská 54</t>
  </si>
  <si>
    <t>Základní škola pro zrakově postižené, Praha 2, Náměstí Míru 19</t>
  </si>
  <si>
    <t>Gymnázium, Základní škola a Mateřská škola pro sluchově postižené, Praha 2, Ječná 27</t>
  </si>
  <si>
    <t>Základní škola Zahrádka, Praha 3, U Zásobní zahrady 8</t>
  </si>
  <si>
    <t xml:space="preserve"> Základní škola Zahrádka, Praha 3, U Zásobní zahrady 8</t>
  </si>
  <si>
    <t>Základní škola a střední škola waldorfská (Praha 4, Křejpského 1501)</t>
  </si>
  <si>
    <t>Základní škola a střední škola waldorfská, Praha 4, Křejpského 1501</t>
  </si>
  <si>
    <t>Základní škola a Střední škola, Praha 4, Kupeckého 576</t>
  </si>
  <si>
    <t>Základní škola praktická a Praktická škola, Praha 4, Kupeckého 576</t>
  </si>
  <si>
    <t>Základní škola a Mateřská škola při Fakultní Thomayerově nemocnici, Praha 4, Vídeňská 800</t>
  </si>
  <si>
    <t>Základní škola, Praha 4, Boleslavova 1</t>
  </si>
  <si>
    <t>Základní škola praktická a Základní škola speciální, Praha 4, Ružinovská 2017</t>
  </si>
  <si>
    <t>Mateřská škola speciální, Praha 4, Na Lysinách 6</t>
  </si>
  <si>
    <t>Střední škola Aloyse Klara (Praha 4, Vídeňská 28)</t>
  </si>
  <si>
    <t>00638625</t>
  </si>
  <si>
    <t>Střední škola Aloyse Klara, Praha 4, Vídeňská 28</t>
  </si>
  <si>
    <t>Mateřská škola speciální Sluníčko, Praha 5, Deylova 3</t>
  </si>
  <si>
    <t>Střední škola, Základní škola a Mateřská škola pro sluchově postižené, Praha 5, Výmolova 169</t>
  </si>
  <si>
    <t>Základní škola praktická a Základní škola speciální, Praha 5, Pod Radnicí 5</t>
  </si>
  <si>
    <t>Základní škola praktická a Základní škola speciální Lužiny, Praha 5, Trávníčkova 1743</t>
  </si>
  <si>
    <t>Záklákladní škola praktická, Praha 5, Nám. Osvoboditelů 1368</t>
  </si>
  <si>
    <t>Základní škola a Mateřská škola při FN Motol, Praha 5, V Úvalu 1</t>
  </si>
  <si>
    <t>Gymnázium pro zrakově postižené a Střední odborná škola pro zrakově postižené, Praha 5, Radlická 115</t>
  </si>
  <si>
    <t>Základní škola pro žáky se specifickými poruchami učení, Praha 6-Řepy, U Boroviček 1</t>
  </si>
  <si>
    <t>Základní škola praktická, Praha 6, Vokovická 3</t>
  </si>
  <si>
    <t>Základní škola speciální, Praha 6, Rooseveltova 8</t>
  </si>
  <si>
    <t>Mateřská škola speciální, Praha 8, Drahaňská 7</t>
  </si>
  <si>
    <t>Mateřská škola speciální, Praha 8, Štíbrova 1691</t>
  </si>
  <si>
    <t>Základní škola logopedická a Základní škola praktická, Praha 8, Libčická 399</t>
  </si>
  <si>
    <t>Základní škola a Mateřská škola, Praha 8, Za Invalidovnou 3</t>
  </si>
  <si>
    <t>Základní škola a Mateřská škola při Fakultní nemocnici Bulovka, Praha 8, Budínova 2</t>
  </si>
  <si>
    <t>Základní škola při psychiatrické léčebně, Praha 8, Ústavní 91</t>
  </si>
  <si>
    <t>Mateřská škola speciální, Základní škola praktická a Základní škola speciální, Praha 9, Bártlova 83</t>
  </si>
  <si>
    <t>Základní škola Tolerance, Praha 9, Mochovská 570</t>
  </si>
  <si>
    <t>Základní škola, Praha 10, Práčská 37</t>
  </si>
  <si>
    <t>Střední škola, Základní  škola a Mateřská škola, Praha 10, Chotouňská 476</t>
  </si>
  <si>
    <t>Základní škola, Praha 10, Vachkova 941</t>
  </si>
  <si>
    <t>Základní škola logopedická a Mateřská škola logopedická, Praha 10, Moskevská 29</t>
  </si>
  <si>
    <t>Základní škola a Mateřská škola, Praha 10, Moskevská 29</t>
  </si>
  <si>
    <t>Jedličkův ústav a Základní škola a Střední škola (Praha 2, V Pevnosti 4)</t>
  </si>
  <si>
    <t xml:space="preserve">Střední odborné učiliště obchodní, Praha 2, Belgická 29 </t>
  </si>
  <si>
    <t>00549185</t>
  </si>
  <si>
    <t>Odborné učiliště Vyšehrad (Praha 2, Vratislavova 6/31 )</t>
  </si>
  <si>
    <t>Střední škola technická, Praha 4, Zelený Pruh 1294</t>
  </si>
  <si>
    <t>Střední odborné učiliště, Praha 4, Ohradní 57</t>
  </si>
  <si>
    <t>Střední odborné učiliště potravinářské, Praha 4 - Písnice, Libušská 320/111</t>
  </si>
  <si>
    <t>00639214</t>
  </si>
  <si>
    <t>00638846</t>
  </si>
  <si>
    <t>Střední škola dostihového sportu a jezdectví (Praha 5 - Velká Chuchle, U Závodiště 325/1)</t>
  </si>
  <si>
    <t>00069621</t>
  </si>
  <si>
    <t>00639494</t>
  </si>
  <si>
    <t>Integrovaná střední škola, Praha 8, Náhorní 1</t>
  </si>
  <si>
    <t>Odborné učiliště a Praktická škola, Praha 8, Chabařovická 4/1125</t>
  </si>
  <si>
    <t>Střední odborné učiliště kadeřnické, Praha 8, Karlínské nám. 8/225</t>
  </si>
  <si>
    <t>00639028</t>
  </si>
  <si>
    <t>Střední odborná škola logistických služeb, Praha 9, Učňovská 1/100</t>
  </si>
  <si>
    <t>00639516</t>
  </si>
  <si>
    <t>Střední odborné učiliště gastronomie  a podnikání (Praha 9, Za Černým Mostem 3/362)</t>
  </si>
  <si>
    <t>Střední odborná škola stavební a zahradnická, Praha 9, Učňovská 1</t>
  </si>
  <si>
    <t>00300268</t>
  </si>
  <si>
    <t>Střední odborná škola  pro administrativu EU, Praha 9, Lipí 1911</t>
  </si>
  <si>
    <t>Střední odborné učiliště služeb, Praha 9, Novovysočanská 5</t>
  </si>
  <si>
    <t>00639265</t>
  </si>
  <si>
    <t>Střední průmyslová škola na Proseku (Praha 9, Novoborská 2)</t>
  </si>
  <si>
    <t>00638871</t>
  </si>
  <si>
    <t>Střední odborná škola a Střední odborné učiliště, Praha 10, Weilova 4</t>
  </si>
  <si>
    <t>00497070</t>
  </si>
  <si>
    <t>Střední odborné učiliště gastronomie (Praha 10,U Krbu 521)</t>
  </si>
  <si>
    <t>Střední škola elektrotechniky a strojírenství (Praha 10, Jesenická 1)</t>
  </si>
  <si>
    <t>00639133</t>
  </si>
  <si>
    <t>00639184</t>
  </si>
  <si>
    <t>3125</t>
  </si>
  <si>
    <t xml:space="preserve">§ 3146 </t>
  </si>
  <si>
    <t xml:space="preserve"> Přímé NIV celkem</t>
  </si>
  <si>
    <t>Pedagog. psychologické poradny</t>
  </si>
  <si>
    <t>Pedagogicko-psychologická poradna pro Prahu 11 a 12  (Praha 4, Vejvanovského 1610)</t>
  </si>
  <si>
    <t>Pedagogicko-psychologická poradna pro Prahu 7 a 8 (Praha 8, Šiškova 2)</t>
  </si>
  <si>
    <t>§ 3147</t>
  </si>
  <si>
    <t>Domov mládeže a školní jídelna, Praha 2, Neklanova 32</t>
  </si>
  <si>
    <t>Domov mládeže a školní jídelna,  Praha 6-Dejvice, Studentská 10</t>
  </si>
  <si>
    <t>Domov mládeže a školní jídelna, Praha 8, Pobřežní 6</t>
  </si>
  <si>
    <t>Domov mládeže a školní jídelna, Praha 9, Lovosická 42</t>
  </si>
  <si>
    <t>00638706</t>
  </si>
  <si>
    <t xml:space="preserve">§ 4322 </t>
  </si>
  <si>
    <t xml:space="preserve">Dětský domov a Školní jídelna, Praha 9-Klánovice, Smržovská 77 </t>
  </si>
  <si>
    <t>Dětský domov a Školní jídelna,  Praha 9-Dolní Počernice, Národních hrdinů 1</t>
  </si>
  <si>
    <t>00067563</t>
  </si>
  <si>
    <t>§ 3142</t>
  </si>
  <si>
    <t>Školní jídelna</t>
  </si>
  <si>
    <t>§3231</t>
  </si>
  <si>
    <t>ONIV přím.</t>
  </si>
  <si>
    <t xml:space="preserve">Základní umělecké školy </t>
  </si>
  <si>
    <t>Základní umělecká škola, Praha 1, U půjčovny 4</t>
  </si>
  <si>
    <t>Základní umělecká škola, Praha 1, Biskupská 12</t>
  </si>
  <si>
    <t xml:space="preserve">Základní umělecká škola Ilji Hurníka, Praha 2, Slezská 21 </t>
  </si>
  <si>
    <t>Základní umělecká škola, Praha 3, Štítného 5</t>
  </si>
  <si>
    <t>Základní umělecká škola Jižní Město, Praha 4, Křtinská 673</t>
  </si>
  <si>
    <t>Základní umělecká škola Adolfa Voborského, Praha 4, Botevova 3114</t>
  </si>
  <si>
    <t>Základní umělecká škola, Praha 4, Dunická 3136</t>
  </si>
  <si>
    <t>Základní umělecká škola, Praha 4 - Nusle, Lounských 4/129</t>
  </si>
  <si>
    <t>Základní umělecká škola Klementa Slavického, Praha - Radotín, Zderazská 6</t>
  </si>
  <si>
    <t>Základní umělecká škola, Praha 5 - Košíře, Na Popelce 18</t>
  </si>
  <si>
    <t>Základní umělecká škola, Praha 5, Štefánkova 19</t>
  </si>
  <si>
    <t>Základní umělecká škola, Praha 5 - Stodůlky, k Brance 72</t>
  </si>
  <si>
    <t>Základní umělecká škola Charlotty Masarykové, Praha 6 - Veleslavín, Veleslavínská 32</t>
  </si>
  <si>
    <t>Základní umělecká škola, Praha 6, Na Alejí 28/1879</t>
  </si>
  <si>
    <t>Základní umělecká škola, Praha 7, Šimáčkova 16</t>
  </si>
  <si>
    <t>Základní umělecká škola, Praha 8, Taussigova 1150</t>
  </si>
  <si>
    <t>Základní umělecká škola, Praha 8, Klapkova 25</t>
  </si>
  <si>
    <t>Základní umělecká škola, Praha 9, Učńovská 1</t>
  </si>
  <si>
    <t>Základní umělecká škola, Praha 9, Ratibořická 30</t>
  </si>
  <si>
    <t>Základní umělecká škola Marie Podvalové, Praha 9-Čakovice, Cukrovarská 1</t>
  </si>
  <si>
    <t>Základní umělecká škola, Praha 9, U Prosecké školy 92</t>
  </si>
  <si>
    <t>Základní umělecká škola, Praha 10, Bajkalská 11</t>
  </si>
  <si>
    <t>Základní umělecká škola, Praha 10, Olešská 2295</t>
  </si>
  <si>
    <t>Základní umělecká škola, Praha 10 - Hostivař, Trhanovské náměstí 8</t>
  </si>
  <si>
    <t>§3421</t>
  </si>
  <si>
    <t>ONIV přímé</t>
  </si>
  <si>
    <t>Domy dětí a mládeže</t>
  </si>
  <si>
    <t>Dům dětí a mládeže Praha 3 - Ulita, Na Balkáně 100</t>
  </si>
  <si>
    <t>Dům dětí a mládeže Praha 12 - Modřany, Herrmannova 2016/24</t>
  </si>
  <si>
    <t>Dům dětí a mládeže Jižní Město, Praha 4, Šalounova 2024</t>
  </si>
  <si>
    <t>Dům dětí a mládeže, Praha 5, Štefánikova 11</t>
  </si>
  <si>
    <t>Dům dětí a mládeže, Praha 6-Řepy, U Boroviček 1</t>
  </si>
  <si>
    <t>Dům dětí a mládeže, Praha 6 - Suchdol, Rohová 7</t>
  </si>
  <si>
    <t>Dům dětí a mládeže, Praha 7, Šimáčkova 16</t>
  </si>
  <si>
    <t>Dům dětí a mládeže, Praha 8, Přemyšlenská 1102</t>
  </si>
  <si>
    <t>Dům dětí a mládeže, Praha 9, Měšická 720</t>
  </si>
  <si>
    <t>Dům dětí a mládeže - Dům UM, Praha 10, Pod Strašnickou vinicí 23</t>
  </si>
  <si>
    <t>Dům dětí a mládeže hlavního města Prahy, Praha 8 - Karlín, Karlínské náměstí 7</t>
  </si>
  <si>
    <t>Návrh limitu</t>
  </si>
  <si>
    <t>počtu zaměst.</t>
  </si>
  <si>
    <t>prostřed. na platy</t>
  </si>
  <si>
    <t>§ 3239</t>
  </si>
  <si>
    <t>limit prac.</t>
  </si>
  <si>
    <t>Gymnázium, Praha 9, Chodovická 2250</t>
  </si>
  <si>
    <t>Základní škola a Střední škola pro žáky se specifickými poruchami chování (Praha 5, Na Zlíchově 19)</t>
  </si>
  <si>
    <t>Školní jídelna, Praha 5-Smíchov, Štefánikova 11/235</t>
  </si>
  <si>
    <t>Základní umělecká škola Jana Hanuše, Praha 6, U Dělnického cvičiště 1/1100 B</t>
  </si>
  <si>
    <t>Dům dětí a mládeže Praha 4 - Hobby centrum 4, Bartákova 37</t>
  </si>
  <si>
    <t>Obchodní akademie Holešovice (Praha 7, Jablonského 3/333)</t>
  </si>
  <si>
    <t>Střední škola technická hlavního města Prahy ( Praha 5, Radlická 115)</t>
  </si>
  <si>
    <t>Středisko praktického vyučování, Praha 5, Seydlerova 2451</t>
  </si>
  <si>
    <t>Škola v přírodě a školní jídelna, Žihle, Nový Dvůr - Poustky 23</t>
  </si>
  <si>
    <t>Dům dětí a mládeže Praha 4 - Hobby Centrum 4, Bartákova 37</t>
  </si>
  <si>
    <t>návrh</t>
  </si>
  <si>
    <t xml:space="preserve">Název zařízení                                                                                                         2009     </t>
  </si>
  <si>
    <t>Název zařízení                                                                                                  2009</t>
  </si>
  <si>
    <t>Název zařízení                                                                               2009</t>
  </si>
  <si>
    <t>Název a adresa zařízení                                                                                                                                                                           2009</t>
  </si>
  <si>
    <t>Název a adresa zařízení                                                                                      2009</t>
  </si>
  <si>
    <t xml:space="preserve">Název zařízení                                                                    2009             </t>
  </si>
  <si>
    <t xml:space="preserve">Název zařízení                                                                                              2009                      </t>
  </si>
  <si>
    <t xml:space="preserve">Název zařízení                                                           2009             </t>
  </si>
  <si>
    <t>Název zařízení                                                                             2009</t>
  </si>
  <si>
    <t>Název zařízení                                                                                            2009</t>
  </si>
  <si>
    <t xml:space="preserve">Název zařízení 2009                                                        </t>
  </si>
  <si>
    <t>Návrh limitu prostředků na platy a počtu zaměstnanců z prostředků HMP na rok 2009</t>
  </si>
  <si>
    <t>Návrh na rok 2009</t>
  </si>
  <si>
    <t>Střední odborná škola a Střední odborné učiliště, Praha 5, Drtinova 3</t>
  </si>
  <si>
    <t>Střední škola umělecká a řemeslná (Praha 5, Nový Zlíchov 1/1063)</t>
  </si>
  <si>
    <t>Střední odborná škola civilního letectví, Praha - Ruzyně (Praha 6 - Ruzyně, K Letišti 278)</t>
  </si>
  <si>
    <t>Střední škola-Centrum odborné přípravy technickohospodářské, Praha 9, Poděbradská 1/179</t>
  </si>
  <si>
    <t>Střední odborná škola  a Střední odborné učiliště, Praha - Čakovice (Praha 9-Čakovice, Ke Stadionu 623)</t>
  </si>
  <si>
    <t>Pedagogicko-psychologická poradna pro Prahu 1,2 a 4 (Praha 10, Francouzská 56/260)</t>
  </si>
  <si>
    <t>Pedagogicko-psychologická poradna pro Prahu 3 a 9 (Praha 3,Lucemburská 40/1856)</t>
  </si>
  <si>
    <t>Pedagogicko-psychologická poradna pro Prahu 5  (Praha 5- Stodůlky, Kuncova 1/1580)</t>
  </si>
  <si>
    <t>Pedagogicko-psychologická poradna pro Prahu 6 (Praha 6,  Vokovická 3/32)</t>
  </si>
  <si>
    <t xml:space="preserve">Pedagogicko-psychologická poradna pro Prahu 10 (Praha 10- Zahradní město, Jabloňová 3141/30a) </t>
  </si>
  <si>
    <t>Střední odborné učiliště, Praha-Radotín (Praha 5- Radotín, Pod Klapicí 11/15)</t>
  </si>
  <si>
    <t>Základní škola speciální, Praha 10, Starostrašnická 45</t>
  </si>
  <si>
    <t xml:space="preserve">Hudební škola hlavního města Prahy, základní umělecká škola,  Praha 3, Komenského náměstí 9 </t>
  </si>
  <si>
    <t>Gymnázium Christiana Dopplera, Praha 5-Smíchov, Zborovská 45/621</t>
  </si>
  <si>
    <t>Dům dětí a mládeže Praha 2, Slezská 21/920</t>
  </si>
  <si>
    <t>Vyšší odborná škola a Střední škola slaboproudé elektrotech. (Praha 9-Vysočany, Novovysočanská 48/280)</t>
  </si>
  <si>
    <t>Gymnázium profesora Jana Patočky, Praha 1, Jindřišská 36</t>
  </si>
  <si>
    <t xml:space="preserve">§ 3121   </t>
  </si>
  <si>
    <t xml:space="preserve">                 v tis. Kč</t>
  </si>
  <si>
    <t xml:space="preserve">                          v tis. Kč</t>
  </si>
  <si>
    <t xml:space="preserve">                               v tis. Kč</t>
  </si>
  <si>
    <t xml:space="preserve">                                         v tis. Kč</t>
  </si>
  <si>
    <t>v tis.Kč</t>
  </si>
  <si>
    <t xml:space="preserve">Návrh limitu </t>
  </si>
  <si>
    <t>Návrh závazných ukazatelů  rozpočtu a počtu zaměstnanců škol a školských zařízení</t>
  </si>
  <si>
    <t>zřizovaných hlavním městem Prahou na rok 2009</t>
  </si>
  <si>
    <t>Příloha č. 6 k usnesení Zastupitelstva HMP č. 21/1 ze dne 27.11.2008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</si>
</sst>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_-* #,##0.0\ _K_č_-;\-* #,##0.0\ _K_č_-;_-* &quot;-&quot;??\ _K_č_-;_-@_-"/>
    <numFmt numFmtId="167" formatCode="0.000"/>
    <numFmt numFmtId="168" formatCode="_-* #,##0.0\ _K_č_-;\-* #,##0.0\ _K_č_-;_-* &quot;-&quot;?\ _K_č_-;_-@_-"/>
    <numFmt numFmtId="169" formatCode="_-* #,##0\ _K_č_-;\-* #,##0\ _K_č_-;_-* &quot;-&quot;?\ _K_č_-;_-@_-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6"/>
      <name val="Arial"/>
      <family val="2"/>
    </font>
    <font>
      <sz val="12"/>
      <name val="Arial CE"/>
      <family val="2"/>
    </font>
    <font>
      <i/>
      <u val="single"/>
      <sz val="12"/>
      <name val="Arial CE"/>
      <family val="2"/>
    </font>
    <font>
      <u val="single"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164" fontId="0" fillId="0" borderId="5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49" fontId="0" fillId="0" borderId="5" xfId="0" applyNumberFormat="1" applyBorder="1" applyAlignment="1">
      <alignment horizontal="right"/>
    </xf>
    <xf numFmtId="0" fontId="0" fillId="0" borderId="4" xfId="0" applyFill="1" applyBorder="1" applyAlignment="1">
      <alignment wrapText="1"/>
    </xf>
    <xf numFmtId="165" fontId="0" fillId="0" borderId="9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" xfId="0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13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5" xfId="0" applyFill="1" applyBorder="1" applyAlignment="1">
      <alignment/>
    </xf>
    <xf numFmtId="165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165" fontId="3" fillId="0" borderId="16" xfId="0" applyNumberFormat="1" applyFont="1" applyBorder="1" applyAlignment="1">
      <alignment horizontal="center" wrapText="1"/>
    </xf>
    <xf numFmtId="165" fontId="0" fillId="0" borderId="12" xfId="0" applyNumberFormat="1" applyBorder="1" applyAlignment="1">
      <alignment wrapText="1"/>
    </xf>
    <xf numFmtId="1" fontId="0" fillId="0" borderId="13" xfId="0" applyNumberFormat="1" applyBorder="1" applyAlignment="1">
      <alignment/>
    </xf>
    <xf numFmtId="165" fontId="0" fillId="0" borderId="4" xfId="0" applyNumberFormat="1" applyBorder="1" applyAlignment="1">
      <alignment wrapText="1"/>
    </xf>
    <xf numFmtId="1" fontId="0" fillId="0" borderId="5" xfId="0" applyNumberFormat="1" applyBorder="1" applyAlignment="1">
      <alignment/>
    </xf>
    <xf numFmtId="165" fontId="0" fillId="0" borderId="4" xfId="0" applyNumberFormat="1" applyFill="1" applyBorder="1" applyAlignment="1">
      <alignment wrapText="1"/>
    </xf>
    <xf numFmtId="1" fontId="0" fillId="0" borderId="5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3" fillId="0" borderId="20" xfId="0" applyNumberFormat="1" applyFont="1" applyFill="1" applyBorder="1" applyAlignment="1">
      <alignment/>
    </xf>
    <xf numFmtId="165" fontId="3" fillId="0" borderId="21" xfId="0" applyNumberFormat="1" applyFont="1" applyFill="1" applyBorder="1" applyAlignment="1">
      <alignment/>
    </xf>
    <xf numFmtId="165" fontId="3" fillId="0" borderId="22" xfId="0" applyNumberFormat="1" applyFont="1" applyBorder="1" applyAlignment="1">
      <alignment horizontal="center" wrapText="1"/>
    </xf>
    <xf numFmtId="165" fontId="0" fillId="0" borderId="23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5" xfId="0" applyNumberFormat="1" applyBorder="1" applyAlignment="1">
      <alignment horizontal="right"/>
    </xf>
    <xf numFmtId="165" fontId="0" fillId="0" borderId="10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65" fontId="0" fillId="0" borderId="22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5" xfId="0" applyFill="1" applyBorder="1" applyAlignment="1">
      <alignment horizontal="right"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0" fillId="0" borderId="10" xfId="0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7" xfId="0" applyBorder="1" applyAlignment="1">
      <alignment wrapText="1"/>
    </xf>
    <xf numFmtId="49" fontId="0" fillId="0" borderId="27" xfId="0" applyNumberFormat="1" applyBorder="1" applyAlignment="1">
      <alignment horizontal="right"/>
    </xf>
    <xf numFmtId="49" fontId="0" fillId="0" borderId="27" xfId="0" applyNumberFormat="1" applyFill="1" applyBorder="1" applyAlignment="1">
      <alignment horizontal="right"/>
    </xf>
    <xf numFmtId="165" fontId="0" fillId="0" borderId="27" xfId="0" applyNumberFormat="1" applyFill="1" applyBorder="1" applyAlignment="1">
      <alignment/>
    </xf>
    <xf numFmtId="165" fontId="0" fillId="0" borderId="29" xfId="0" applyNumberFormat="1" applyFill="1" applyBorder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/>
    </xf>
    <xf numFmtId="165" fontId="0" fillId="0" borderId="28" xfId="0" applyNumberFormat="1" applyFill="1" applyBorder="1" applyAlignment="1">
      <alignment/>
    </xf>
    <xf numFmtId="165" fontId="3" fillId="0" borderId="33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28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" xfId="0" applyBorder="1" applyAlignment="1">
      <alignment horizontal="right"/>
    </xf>
    <xf numFmtId="0" fontId="3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5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6" xfId="0" applyNumberFormat="1" applyBorder="1" applyAlignment="1">
      <alignment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0" fontId="0" fillId="0" borderId="4" xfId="0" applyFill="1" applyBorder="1" applyAlignment="1">
      <alignment/>
    </xf>
    <xf numFmtId="165" fontId="0" fillId="0" borderId="38" xfId="0" applyNumberFormat="1" applyFill="1" applyBorder="1" applyAlignment="1">
      <alignment/>
    </xf>
    <xf numFmtId="0" fontId="0" fillId="0" borderId="39" xfId="0" applyBorder="1" applyAlignment="1">
      <alignment horizontal="right"/>
    </xf>
    <xf numFmtId="165" fontId="0" fillId="0" borderId="11" xfId="0" applyNumberFormat="1" applyFill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0" fillId="0" borderId="40" xfId="0" applyNumberFormat="1" applyFill="1" applyBorder="1" applyAlignment="1">
      <alignment/>
    </xf>
    <xf numFmtId="165" fontId="0" fillId="0" borderId="41" xfId="0" applyNumberFormat="1" applyFill="1" applyBorder="1" applyAlignment="1">
      <alignment/>
    </xf>
    <xf numFmtId="0" fontId="0" fillId="0" borderId="38" xfId="0" applyBorder="1" applyAlignment="1">
      <alignment horizontal="center"/>
    </xf>
    <xf numFmtId="165" fontId="3" fillId="0" borderId="11" xfId="0" applyNumberFormat="1" applyFont="1" applyBorder="1" applyAlignment="1">
      <alignment horizontal="center" wrapText="1"/>
    </xf>
    <xf numFmtId="165" fontId="3" fillId="0" borderId="41" xfId="0" applyNumberFormat="1" applyFont="1" applyBorder="1" applyAlignment="1">
      <alignment horizontal="center" wrapText="1"/>
    </xf>
    <xf numFmtId="3" fontId="0" fillId="0" borderId="42" xfId="0" applyNumberFormat="1" applyFill="1" applyBorder="1" applyAlignment="1">
      <alignment wrapText="1"/>
    </xf>
    <xf numFmtId="165" fontId="3" fillId="0" borderId="43" xfId="0" applyNumberFormat="1" applyFont="1" applyBorder="1" applyAlignment="1">
      <alignment horizontal="center" wrapText="1"/>
    </xf>
    <xf numFmtId="165" fontId="3" fillId="0" borderId="44" xfId="0" applyNumberFormat="1" applyFont="1" applyBorder="1" applyAlignment="1">
      <alignment horizontal="center" wrapText="1"/>
    </xf>
    <xf numFmtId="165" fontId="3" fillId="0" borderId="45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3" fillId="0" borderId="32" xfId="0" applyFont="1" applyBorder="1" applyAlignment="1">
      <alignment/>
    </xf>
    <xf numFmtId="165" fontId="3" fillId="0" borderId="38" xfId="0" applyNumberFormat="1" applyFont="1" applyBorder="1" applyAlignment="1">
      <alignment horizontal="center" wrapText="1"/>
    </xf>
    <xf numFmtId="165" fontId="3" fillId="0" borderId="46" xfId="0" applyNumberFormat="1" applyFont="1" applyBorder="1" applyAlignment="1">
      <alignment horizontal="center" wrapText="1"/>
    </xf>
    <xf numFmtId="0" fontId="4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center" wrapText="1"/>
    </xf>
    <xf numFmtId="0" fontId="4" fillId="0" borderId="26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38" xfId="0" applyBorder="1" applyAlignment="1">
      <alignment horizontal="center" wrapText="1"/>
    </xf>
    <xf numFmtId="165" fontId="0" fillId="0" borderId="47" xfId="0" applyNumberFormat="1" applyFill="1" applyBorder="1" applyAlignment="1">
      <alignment/>
    </xf>
    <xf numFmtId="165" fontId="0" fillId="0" borderId="50" xfId="0" applyNumberFormat="1" applyFill="1" applyBorder="1" applyAlignment="1">
      <alignment/>
    </xf>
    <xf numFmtId="165" fontId="0" fillId="0" borderId="51" xfId="0" applyNumberFormat="1" applyFill="1" applyBorder="1" applyAlignment="1">
      <alignment/>
    </xf>
    <xf numFmtId="0" fontId="3" fillId="0" borderId="52" xfId="0" applyFont="1" applyBorder="1" applyAlignment="1">
      <alignment horizontal="center" wrapText="1"/>
    </xf>
    <xf numFmtId="0" fontId="0" fillId="0" borderId="53" xfId="0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48" xfId="0" applyBorder="1" applyAlignment="1">
      <alignment horizontal="center" wrapText="1"/>
    </xf>
    <xf numFmtId="165" fontId="3" fillId="0" borderId="54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wrapText="1"/>
    </xf>
    <xf numFmtId="165" fontId="0" fillId="0" borderId="0" xfId="0" applyNumberFormat="1" applyAlignment="1">
      <alignment/>
    </xf>
    <xf numFmtId="0" fontId="0" fillId="0" borderId="26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7" fillId="0" borderId="5" xfId="0" applyNumberFormat="1" applyFont="1" applyFill="1" applyBorder="1" applyAlignment="1">
      <alignment/>
    </xf>
    <xf numFmtId="165" fontId="7" fillId="0" borderId="40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2" xfId="0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5" fontId="7" fillId="0" borderId="48" xfId="0" applyNumberFormat="1" applyFont="1" applyBorder="1" applyAlignment="1">
      <alignment/>
    </xf>
    <xf numFmtId="0" fontId="5" fillId="0" borderId="21" xfId="0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5" fillId="0" borderId="55" xfId="0" applyNumberFormat="1" applyFont="1" applyBorder="1" applyAlignment="1">
      <alignment/>
    </xf>
    <xf numFmtId="165" fontId="5" fillId="0" borderId="56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/>
    </xf>
    <xf numFmtId="0" fontId="5" fillId="0" borderId="11" xfId="0" applyFont="1" applyBorder="1" applyAlignment="1">
      <alignment/>
    </xf>
    <xf numFmtId="165" fontId="5" fillId="0" borderId="11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3" fillId="0" borderId="58" xfId="0" applyFont="1" applyBorder="1" applyAlignment="1">
      <alignment/>
    </xf>
    <xf numFmtId="165" fontId="5" fillId="0" borderId="21" xfId="0" applyNumberFormat="1" applyFont="1" applyBorder="1" applyAlignment="1">
      <alignment wrapText="1"/>
    </xf>
    <xf numFmtId="1" fontId="5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165" fontId="5" fillId="0" borderId="20" xfId="0" applyNumberFormat="1" applyFont="1" applyFill="1" applyBorder="1" applyAlignment="1">
      <alignment/>
    </xf>
    <xf numFmtId="165" fontId="5" fillId="0" borderId="55" xfId="0" applyNumberFormat="1" applyFont="1" applyFill="1" applyBorder="1" applyAlignment="1">
      <alignment/>
    </xf>
    <xf numFmtId="165" fontId="3" fillId="0" borderId="12" xfId="0" applyNumberFormat="1" applyFont="1" applyBorder="1" applyAlignment="1">
      <alignment wrapText="1"/>
    </xf>
    <xf numFmtId="165" fontId="5" fillId="0" borderId="42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36" xfId="0" applyNumberFormat="1" applyFont="1" applyBorder="1" applyAlignment="1">
      <alignment/>
    </xf>
    <xf numFmtId="165" fontId="5" fillId="0" borderId="54" xfId="0" applyNumberFormat="1" applyFont="1" applyBorder="1" applyAlignment="1">
      <alignment/>
    </xf>
    <xf numFmtId="165" fontId="5" fillId="0" borderId="43" xfId="0" applyNumberFormat="1" applyFont="1" applyBorder="1" applyAlignment="1">
      <alignment/>
    </xf>
    <xf numFmtId="165" fontId="5" fillId="0" borderId="46" xfId="0" applyNumberFormat="1" applyFont="1" applyBorder="1" applyAlignment="1">
      <alignment/>
    </xf>
    <xf numFmtId="165" fontId="3" fillId="0" borderId="31" xfId="0" applyNumberFormat="1" applyFont="1" applyBorder="1" applyAlignment="1">
      <alignment horizontal="center" wrapText="1"/>
    </xf>
    <xf numFmtId="0" fontId="5" fillId="0" borderId="4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5" fillId="0" borderId="31" xfId="0" applyNumberFormat="1" applyFont="1" applyFill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42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7" fillId="0" borderId="59" xfId="0" applyFont="1" applyBorder="1" applyAlignment="1">
      <alignment/>
    </xf>
    <xf numFmtId="0" fontId="5" fillId="0" borderId="59" xfId="0" applyFont="1" applyBorder="1" applyAlignment="1">
      <alignment/>
    </xf>
    <xf numFmtId="3" fontId="5" fillId="0" borderId="5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5" fillId="0" borderId="58" xfId="0" applyFont="1" applyBorder="1" applyAlignment="1">
      <alignment/>
    </xf>
    <xf numFmtId="0" fontId="5" fillId="0" borderId="6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" fontId="0" fillId="0" borderId="27" xfId="0" applyNumberFormat="1" applyBorder="1" applyAlignment="1">
      <alignment/>
    </xf>
    <xf numFmtId="0" fontId="0" fillId="0" borderId="4" xfId="0" applyFont="1" applyFill="1" applyBorder="1" applyAlignment="1">
      <alignment wrapText="1"/>
    </xf>
    <xf numFmtId="0" fontId="10" fillId="0" borderId="42" xfId="0" applyFont="1" applyFill="1" applyBorder="1" applyAlignment="1">
      <alignment/>
    </xf>
    <xf numFmtId="0" fontId="10" fillId="0" borderId="11" xfId="0" applyFont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0" borderId="31" xfId="0" applyNumberFormat="1" applyFont="1" applyFill="1" applyBorder="1" applyAlignment="1">
      <alignment/>
    </xf>
    <xf numFmtId="0" fontId="0" fillId="0" borderId="52" xfId="0" applyBorder="1" applyAlignment="1">
      <alignment horizontal="right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165" fontId="3" fillId="0" borderId="53" xfId="0" applyNumberFormat="1" applyFont="1" applyBorder="1" applyAlignment="1">
      <alignment horizontal="center" wrapText="1"/>
    </xf>
    <xf numFmtId="0" fontId="3" fillId="0" borderId="4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61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3" fillId="0" borderId="6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5" fontId="3" fillId="0" borderId="15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65" fontId="3" fillId="0" borderId="13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5" fontId="3" fillId="0" borderId="45" xfId="0" applyNumberFormat="1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165" fontId="3" fillId="0" borderId="39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 quotePrefix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6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75" zoomScaleNormal="75" workbookViewId="0" topLeftCell="A1">
      <selection activeCell="H2" sqref="H2"/>
    </sheetView>
  </sheetViews>
  <sheetFormatPr defaultColWidth="9.00390625" defaultRowHeight="12.75"/>
  <cols>
    <col min="2" max="2" width="26.75390625" style="0" customWidth="1"/>
    <col min="3" max="6" width="17.875" style="0" customWidth="1"/>
    <col min="7" max="7" width="22.375" style="0" customWidth="1"/>
    <col min="8" max="8" width="17.875" style="0" customWidth="1"/>
    <col min="10" max="10" width="12.00390625" style="0" customWidth="1"/>
    <col min="11" max="11" width="24.75390625" style="0" customWidth="1"/>
  </cols>
  <sheetData>
    <row r="1" spans="3:8" ht="15">
      <c r="C1" s="186"/>
      <c r="H1" s="246" t="s">
        <v>308</v>
      </c>
    </row>
    <row r="2" spans="2:3" ht="15">
      <c r="B2" s="185"/>
      <c r="C2" s="186"/>
    </row>
    <row r="3" spans="2:3" ht="15">
      <c r="B3" s="185"/>
      <c r="C3" s="186"/>
    </row>
    <row r="4" spans="2:3" ht="15">
      <c r="B4" s="185"/>
      <c r="C4" s="186"/>
    </row>
    <row r="5" spans="2:3" ht="15">
      <c r="B5" s="185"/>
      <c r="C5" s="186"/>
    </row>
    <row r="6" spans="2:8" ht="20.25">
      <c r="B6" s="260" t="s">
        <v>306</v>
      </c>
      <c r="C6" s="260"/>
      <c r="D6" s="260"/>
      <c r="E6" s="260"/>
      <c r="F6" s="260"/>
      <c r="G6" s="260"/>
      <c r="H6" s="260"/>
    </row>
    <row r="7" spans="2:8" ht="20.25">
      <c r="B7" s="260" t="s">
        <v>307</v>
      </c>
      <c r="C7" s="260"/>
      <c r="D7" s="260"/>
      <c r="E7" s="260"/>
      <c r="F7" s="260"/>
      <c r="G7" s="260"/>
      <c r="H7" s="260"/>
    </row>
    <row r="8" spans="2:8" ht="20.25">
      <c r="B8" s="169"/>
      <c r="C8" s="169"/>
      <c r="D8" s="169"/>
      <c r="E8" s="169"/>
      <c r="F8" s="169"/>
      <c r="G8" s="169"/>
      <c r="H8" s="169"/>
    </row>
    <row r="9" spans="2:8" ht="20.25">
      <c r="B9" s="169"/>
      <c r="C9" s="169"/>
      <c r="D9" s="169"/>
      <c r="E9" s="169"/>
      <c r="F9" s="169"/>
      <c r="G9" s="169"/>
      <c r="H9" s="169"/>
    </row>
    <row r="10" ht="15.75" thickBot="1">
      <c r="G10" s="187" t="s">
        <v>45</v>
      </c>
    </row>
    <row r="11" spans="2:8" ht="24" customHeight="1" thickBot="1">
      <c r="B11" s="188" t="s">
        <v>281</v>
      </c>
      <c r="C11" s="189" t="s">
        <v>46</v>
      </c>
      <c r="D11" s="189" t="s">
        <v>48</v>
      </c>
      <c r="E11" s="189" t="s">
        <v>47</v>
      </c>
      <c r="F11" s="189" t="s">
        <v>5</v>
      </c>
      <c r="G11" s="190" t="s">
        <v>49</v>
      </c>
      <c r="H11" s="191" t="s">
        <v>1</v>
      </c>
    </row>
    <row r="12" spans="2:8" ht="16.5" customHeight="1">
      <c r="B12" s="177" t="s">
        <v>51</v>
      </c>
      <c r="C12" s="178">
        <v>490041</v>
      </c>
      <c r="D12" s="178">
        <v>8414</v>
      </c>
      <c r="E12" s="178">
        <v>184268</v>
      </c>
      <c r="F12" s="178">
        <v>11776</v>
      </c>
      <c r="G12" s="179">
        <f aca="true" t="shared" si="0" ref="G12:G23">SUM(C12:F12)</f>
        <v>694499</v>
      </c>
      <c r="H12" s="180">
        <v>1855</v>
      </c>
    </row>
    <row r="13" spans="2:8" ht="16.5" customHeight="1">
      <c r="B13" s="170" t="s">
        <v>52</v>
      </c>
      <c r="C13" s="171">
        <v>483969</v>
      </c>
      <c r="D13" s="171">
        <v>9268</v>
      </c>
      <c r="E13" s="171">
        <v>182312</v>
      </c>
      <c r="F13" s="171">
        <v>12042</v>
      </c>
      <c r="G13" s="172">
        <f t="shared" si="0"/>
        <v>687591</v>
      </c>
      <c r="H13" s="173">
        <v>1769.5</v>
      </c>
    </row>
    <row r="14" spans="2:8" ht="16.5" customHeight="1">
      <c r="B14" s="170" t="s">
        <v>53</v>
      </c>
      <c r="C14" s="171">
        <v>290012</v>
      </c>
      <c r="D14" s="174">
        <v>10638</v>
      </c>
      <c r="E14" s="174">
        <v>111027</v>
      </c>
      <c r="F14" s="171">
        <v>8052</v>
      </c>
      <c r="G14" s="172">
        <f t="shared" si="0"/>
        <v>419729</v>
      </c>
      <c r="H14" s="173">
        <v>1050.5</v>
      </c>
    </row>
    <row r="15" spans="2:8" ht="16.5" customHeight="1">
      <c r="B15" s="170" t="s">
        <v>54</v>
      </c>
      <c r="C15" s="171">
        <v>309702</v>
      </c>
      <c r="D15" s="171">
        <v>2621</v>
      </c>
      <c r="E15" s="171">
        <v>115512</v>
      </c>
      <c r="F15" s="171">
        <v>7892</v>
      </c>
      <c r="G15" s="172">
        <f t="shared" si="0"/>
        <v>435727</v>
      </c>
      <c r="H15" s="173">
        <v>1179</v>
      </c>
    </row>
    <row r="16" spans="2:8" ht="16.5" customHeight="1">
      <c r="B16" s="170" t="s">
        <v>55</v>
      </c>
      <c r="C16" s="171">
        <v>471541</v>
      </c>
      <c r="D16" s="171">
        <v>11917</v>
      </c>
      <c r="E16" s="171">
        <v>178650</v>
      </c>
      <c r="F16" s="171">
        <v>29058</v>
      </c>
      <c r="G16" s="172">
        <f t="shared" si="0"/>
        <v>691166</v>
      </c>
      <c r="H16" s="173">
        <v>1804.5</v>
      </c>
    </row>
    <row r="17" spans="2:8" ht="16.5" customHeight="1">
      <c r="B17" s="170" t="s">
        <v>56</v>
      </c>
      <c r="C17" s="171">
        <v>32820</v>
      </c>
      <c r="D17" s="171">
        <v>434</v>
      </c>
      <c r="E17" s="171">
        <v>12291</v>
      </c>
      <c r="F17" s="171">
        <v>236</v>
      </c>
      <c r="G17" s="172">
        <f t="shared" si="0"/>
        <v>45781</v>
      </c>
      <c r="H17" s="173">
        <v>114.6</v>
      </c>
    </row>
    <row r="18" spans="2:8" ht="16.5" customHeight="1">
      <c r="B18" s="170" t="s">
        <v>57</v>
      </c>
      <c r="C18" s="171">
        <v>20309</v>
      </c>
      <c r="D18" s="171">
        <v>295</v>
      </c>
      <c r="E18" s="171">
        <v>7581</v>
      </c>
      <c r="F18" s="171">
        <v>501</v>
      </c>
      <c r="G18" s="172">
        <f t="shared" si="0"/>
        <v>28686</v>
      </c>
      <c r="H18" s="173">
        <v>109</v>
      </c>
    </row>
    <row r="19" spans="2:8" ht="16.5" customHeight="1">
      <c r="B19" s="170" t="s">
        <v>58</v>
      </c>
      <c r="C19" s="171">
        <v>14714</v>
      </c>
      <c r="D19" s="171">
        <v>200</v>
      </c>
      <c r="E19" s="171">
        <v>5512</v>
      </c>
      <c r="F19" s="171">
        <v>54</v>
      </c>
      <c r="G19" s="172">
        <f t="shared" si="0"/>
        <v>20480</v>
      </c>
      <c r="H19" s="173">
        <v>57.5</v>
      </c>
    </row>
    <row r="20" spans="2:8" ht="16.5" customHeight="1">
      <c r="B20" s="170" t="s">
        <v>59</v>
      </c>
      <c r="C20" s="171">
        <v>1936</v>
      </c>
      <c r="D20" s="171">
        <v>20</v>
      </c>
      <c r="E20" s="171">
        <v>724</v>
      </c>
      <c r="F20" s="171">
        <v>43</v>
      </c>
      <c r="G20" s="172">
        <f t="shared" si="0"/>
        <v>2723</v>
      </c>
      <c r="H20" s="173">
        <v>12.1</v>
      </c>
    </row>
    <row r="21" spans="2:8" ht="16.5" customHeight="1">
      <c r="B21" s="170" t="s">
        <v>60</v>
      </c>
      <c r="C21" s="171">
        <v>213968</v>
      </c>
      <c r="D21" s="171">
        <v>1277</v>
      </c>
      <c r="E21" s="171">
        <v>79624</v>
      </c>
      <c r="F21" s="171">
        <v>0</v>
      </c>
      <c r="G21" s="172">
        <f t="shared" si="0"/>
        <v>294869</v>
      </c>
      <c r="H21" s="175">
        <v>834.8</v>
      </c>
    </row>
    <row r="22" spans="2:8" ht="16.5" customHeight="1">
      <c r="B22" s="176" t="s">
        <v>61</v>
      </c>
      <c r="C22" s="171">
        <v>54707</v>
      </c>
      <c r="D22" s="171">
        <v>15046</v>
      </c>
      <c r="E22" s="171">
        <v>25514</v>
      </c>
      <c r="F22" s="171">
        <v>2615</v>
      </c>
      <c r="G22" s="172">
        <f t="shared" si="0"/>
        <v>97882</v>
      </c>
      <c r="H22" s="175">
        <v>252.6</v>
      </c>
    </row>
    <row r="23" spans="2:8" ht="16.5" customHeight="1" thickBot="1">
      <c r="B23" s="177" t="s">
        <v>62</v>
      </c>
      <c r="C23" s="178">
        <v>8251</v>
      </c>
      <c r="D23" s="178">
        <v>630</v>
      </c>
      <c r="E23" s="178">
        <v>3274</v>
      </c>
      <c r="F23" s="178">
        <v>0</v>
      </c>
      <c r="G23" s="179">
        <f t="shared" si="0"/>
        <v>12155</v>
      </c>
      <c r="H23" s="180">
        <v>29.5</v>
      </c>
    </row>
    <row r="24" spans="2:8" ht="21.75" customHeight="1" thickBot="1">
      <c r="B24" s="181" t="s">
        <v>63</v>
      </c>
      <c r="C24" s="182">
        <f aca="true" t="shared" si="1" ref="C24:H24">SUM(C12:C23)</f>
        <v>2391970</v>
      </c>
      <c r="D24" s="182">
        <f t="shared" si="1"/>
        <v>60760</v>
      </c>
      <c r="E24" s="182">
        <f t="shared" si="1"/>
        <v>906289</v>
      </c>
      <c r="F24" s="182">
        <f t="shared" si="1"/>
        <v>72269</v>
      </c>
      <c r="G24" s="183">
        <f t="shared" si="1"/>
        <v>3431288</v>
      </c>
      <c r="H24" s="184">
        <f t="shared" si="1"/>
        <v>9068.6</v>
      </c>
    </row>
    <row r="32" ht="12.75">
      <c r="G32" s="167"/>
    </row>
  </sheetData>
  <mergeCells count="2">
    <mergeCell ref="B6:H6"/>
    <mergeCell ref="B7:H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geOrder="overThenDown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64.875" style="0" customWidth="1"/>
    <col min="2" max="2" width="14.875" style="0" customWidth="1"/>
    <col min="3" max="3" width="12.875" style="0" customWidth="1"/>
    <col min="4" max="4" width="20.00390625" style="0" customWidth="1"/>
    <col min="5" max="5" width="21.00390625" style="0" customWidth="1"/>
    <col min="6" max="6" width="9.125" style="0" hidden="1" customWidth="1"/>
  </cols>
  <sheetData>
    <row r="2" spans="1:5" ht="36" customHeight="1">
      <c r="A2" s="296" t="s">
        <v>280</v>
      </c>
      <c r="B2" s="297"/>
      <c r="C2" s="297"/>
      <c r="D2" s="297"/>
      <c r="E2" s="297"/>
    </row>
    <row r="4" ht="13.5" thickBot="1">
      <c r="E4" t="s">
        <v>304</v>
      </c>
    </row>
    <row r="5" spans="1:5" ht="12.75">
      <c r="A5" s="268" t="s">
        <v>279</v>
      </c>
      <c r="B5" s="298" t="s">
        <v>0</v>
      </c>
      <c r="C5" s="298" t="s">
        <v>65</v>
      </c>
      <c r="D5" s="111" t="s">
        <v>253</v>
      </c>
      <c r="E5" s="156" t="s">
        <v>305</v>
      </c>
    </row>
    <row r="6" spans="1:5" ht="13.5" thickBot="1">
      <c r="A6" s="269"/>
      <c r="B6" s="299"/>
      <c r="C6" s="299"/>
      <c r="D6" s="68" t="s">
        <v>254</v>
      </c>
      <c r="E6" s="236" t="s">
        <v>255</v>
      </c>
    </row>
    <row r="7" spans="1:5" ht="12.75">
      <c r="A7" s="125"/>
      <c r="B7" s="35"/>
      <c r="C7" s="35"/>
      <c r="D7" s="48"/>
      <c r="E7" s="22"/>
    </row>
    <row r="8" spans="1:5" ht="25.5">
      <c r="A8" s="21" t="s">
        <v>42</v>
      </c>
      <c r="B8" s="35">
        <v>70872503</v>
      </c>
      <c r="C8" s="35">
        <v>3121</v>
      </c>
      <c r="D8" s="48">
        <v>14.8</v>
      </c>
      <c r="E8" s="22">
        <v>4060</v>
      </c>
    </row>
    <row r="9" spans="1:5" ht="25.5">
      <c r="A9" s="21" t="s">
        <v>43</v>
      </c>
      <c r="B9" s="35">
        <v>70872767</v>
      </c>
      <c r="C9" s="35">
        <v>3121</v>
      </c>
      <c r="D9" s="48">
        <v>101</v>
      </c>
      <c r="E9" s="16">
        <v>25796</v>
      </c>
    </row>
    <row r="10" spans="1:5" ht="25.5">
      <c r="A10" s="21" t="s">
        <v>92</v>
      </c>
      <c r="B10" s="12">
        <v>70872589</v>
      </c>
      <c r="C10" s="45">
        <v>3122</v>
      </c>
      <c r="D10" s="48">
        <v>3</v>
      </c>
      <c r="E10" s="16">
        <v>1030</v>
      </c>
    </row>
    <row r="11" spans="1:5" ht="25.5">
      <c r="A11" s="244" t="s">
        <v>294</v>
      </c>
      <c r="B11" s="245">
        <v>70874204</v>
      </c>
      <c r="C11" s="45">
        <v>3239</v>
      </c>
      <c r="D11" s="48">
        <v>25.7</v>
      </c>
      <c r="E11" s="16">
        <v>6216</v>
      </c>
    </row>
    <row r="12" spans="1:5" ht="29.25" customHeight="1">
      <c r="A12" s="73" t="s">
        <v>162</v>
      </c>
      <c r="B12" s="29">
        <v>70873160</v>
      </c>
      <c r="C12" s="45">
        <v>3114</v>
      </c>
      <c r="D12" s="48">
        <v>5.5</v>
      </c>
      <c r="E12" s="16">
        <v>1743</v>
      </c>
    </row>
    <row r="13" spans="1:5" ht="29.25" customHeight="1">
      <c r="A13" s="73" t="s">
        <v>252</v>
      </c>
      <c r="B13" s="29">
        <v>64289</v>
      </c>
      <c r="C13" s="237">
        <v>3421</v>
      </c>
      <c r="D13" s="48">
        <v>37.2</v>
      </c>
      <c r="E13" s="16">
        <v>9497</v>
      </c>
    </row>
    <row r="14" spans="1:5" ht="29.25" customHeight="1">
      <c r="A14" s="73" t="s">
        <v>252</v>
      </c>
      <c r="B14" s="29">
        <v>64289</v>
      </c>
      <c r="C14" s="12">
        <v>3144</v>
      </c>
      <c r="D14" s="48">
        <v>50.5</v>
      </c>
      <c r="E14" s="16">
        <v>8266</v>
      </c>
    </row>
    <row r="15" spans="1:5" ht="12.75">
      <c r="A15" s="238" t="s">
        <v>266</v>
      </c>
      <c r="B15" s="127">
        <v>68783434</v>
      </c>
      <c r="C15" s="12">
        <v>3144</v>
      </c>
      <c r="D15" s="14">
        <v>26.5</v>
      </c>
      <c r="E15" s="16">
        <v>3700</v>
      </c>
    </row>
    <row r="16" spans="1:5" ht="13.5" thickBot="1">
      <c r="A16" s="23" t="s">
        <v>267</v>
      </c>
      <c r="B16" s="243">
        <v>45241651</v>
      </c>
      <c r="C16" s="24">
        <v>3144</v>
      </c>
      <c r="D16" s="25">
        <v>7</v>
      </c>
      <c r="E16" s="26">
        <v>1295</v>
      </c>
    </row>
    <row r="17" spans="1:5" ht="19.5" customHeight="1" thickBot="1">
      <c r="A17" s="239" t="s">
        <v>93</v>
      </c>
      <c r="B17" s="240"/>
      <c r="C17" s="240"/>
      <c r="D17" s="241">
        <f>SUM(D7:D16)</f>
        <v>271.2</v>
      </c>
      <c r="E17" s="242">
        <f>SUM(E7:E16)</f>
        <v>61603</v>
      </c>
    </row>
  </sheetData>
  <mergeCells count="4">
    <mergeCell ref="A2:E2"/>
    <mergeCell ref="A5:A6"/>
    <mergeCell ref="B5:B6"/>
    <mergeCell ref="C5:C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zoomScale="75" zoomScaleNormal="75" workbookViewId="0" topLeftCell="A20">
      <selection activeCell="C39" sqref="C39"/>
    </sheetView>
  </sheetViews>
  <sheetFormatPr defaultColWidth="9.00390625" defaultRowHeight="12.75"/>
  <cols>
    <col min="1" max="1" width="73.625" style="0" customWidth="1"/>
    <col min="2" max="2" width="13.75390625" style="0" customWidth="1"/>
    <col min="3" max="3" width="12.75390625" style="2" customWidth="1"/>
    <col min="4" max="8" width="12.75390625" style="3" customWidth="1"/>
    <col min="11" max="11" width="12.25390625" style="0" customWidth="1"/>
  </cols>
  <sheetData>
    <row r="2" ht="13.5" thickBot="1">
      <c r="H2" s="3" t="s">
        <v>45</v>
      </c>
    </row>
    <row r="3" spans="1:8" ht="12.75" customHeight="1">
      <c r="A3" s="261" t="s">
        <v>269</v>
      </c>
      <c r="B3" s="263" t="s">
        <v>0</v>
      </c>
      <c r="C3" s="265" t="s">
        <v>299</v>
      </c>
      <c r="D3" s="266"/>
      <c r="E3" s="266"/>
      <c r="F3" s="266"/>
      <c r="G3" s="266"/>
      <c r="H3" s="267"/>
    </row>
    <row r="4" spans="1:8" ht="26.25" thickBot="1">
      <c r="A4" s="262"/>
      <c r="B4" s="264"/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6" t="s">
        <v>6</v>
      </c>
    </row>
    <row r="5" spans="1:8" ht="16.5" customHeight="1">
      <c r="A5" s="196" t="s">
        <v>9</v>
      </c>
      <c r="B5" s="7"/>
      <c r="C5" s="8"/>
      <c r="D5" s="9"/>
      <c r="E5" s="9"/>
      <c r="F5" s="9"/>
      <c r="G5" s="9"/>
      <c r="H5" s="10"/>
    </row>
    <row r="6" spans="1:8" ht="16.5" customHeight="1">
      <c r="A6" s="11" t="s">
        <v>298</v>
      </c>
      <c r="B6" s="12">
        <v>60449004</v>
      </c>
      <c r="C6" s="13">
        <v>35.2</v>
      </c>
      <c r="D6" s="14">
        <v>8948</v>
      </c>
      <c r="E6" s="14">
        <v>750</v>
      </c>
      <c r="F6" s="14">
        <v>3573</v>
      </c>
      <c r="G6" s="15">
        <v>200</v>
      </c>
      <c r="H6" s="16">
        <f aca="true" t="shared" si="0" ref="H6:H39">+D6+E6+F6+G6</f>
        <v>13471</v>
      </c>
    </row>
    <row r="7" spans="1:8" ht="16.5" customHeight="1">
      <c r="A7" s="11" t="s">
        <v>10</v>
      </c>
      <c r="B7" s="12">
        <v>63109662</v>
      </c>
      <c r="C7" s="13">
        <v>39.8</v>
      </c>
      <c r="D7" s="14">
        <v>10749</v>
      </c>
      <c r="E7" s="14">
        <v>90</v>
      </c>
      <c r="F7" s="14">
        <v>4009</v>
      </c>
      <c r="G7" s="15">
        <v>276</v>
      </c>
      <c r="H7" s="16">
        <f t="shared" si="0"/>
        <v>15124</v>
      </c>
    </row>
    <row r="8" spans="1:8" ht="16.5" customHeight="1">
      <c r="A8" s="11" t="s">
        <v>11</v>
      </c>
      <c r="B8" s="12">
        <v>60446218</v>
      </c>
      <c r="C8" s="13">
        <v>40.1</v>
      </c>
      <c r="D8" s="14">
        <v>10430</v>
      </c>
      <c r="E8" s="14">
        <v>80</v>
      </c>
      <c r="F8" s="14">
        <v>3886</v>
      </c>
      <c r="G8" s="15">
        <v>236</v>
      </c>
      <c r="H8" s="16">
        <f t="shared" si="0"/>
        <v>14632</v>
      </c>
    </row>
    <row r="9" spans="1:8" ht="16.5" customHeight="1">
      <c r="A9" s="11" t="s">
        <v>12</v>
      </c>
      <c r="B9" s="12">
        <v>61388106</v>
      </c>
      <c r="C9" s="13">
        <v>38.8</v>
      </c>
      <c r="D9" s="14">
        <v>10527</v>
      </c>
      <c r="E9" s="14">
        <v>28</v>
      </c>
      <c r="F9" s="14">
        <v>3906</v>
      </c>
      <c r="G9" s="15">
        <v>237</v>
      </c>
      <c r="H9" s="16">
        <f t="shared" si="0"/>
        <v>14698</v>
      </c>
    </row>
    <row r="10" spans="1:8" ht="16.5" customHeight="1">
      <c r="A10" s="11" t="s">
        <v>13</v>
      </c>
      <c r="B10" s="12">
        <v>60461675</v>
      </c>
      <c r="C10" s="13">
        <v>47.4</v>
      </c>
      <c r="D10" s="14">
        <v>13729</v>
      </c>
      <c r="E10" s="14">
        <v>80</v>
      </c>
      <c r="F10" s="14">
        <v>5110</v>
      </c>
      <c r="G10" s="15">
        <v>286</v>
      </c>
      <c r="H10" s="16">
        <f t="shared" si="0"/>
        <v>19205</v>
      </c>
    </row>
    <row r="11" spans="1:8" ht="16.5" customHeight="1">
      <c r="A11" s="11" t="s">
        <v>14</v>
      </c>
      <c r="B11" s="12">
        <v>61385131</v>
      </c>
      <c r="C11" s="13">
        <v>57.1</v>
      </c>
      <c r="D11" s="14">
        <v>13858</v>
      </c>
      <c r="E11" s="14">
        <v>250</v>
      </c>
      <c r="F11" s="14">
        <v>5213</v>
      </c>
      <c r="G11" s="15">
        <v>247</v>
      </c>
      <c r="H11" s="16">
        <f t="shared" si="0"/>
        <v>19568</v>
      </c>
    </row>
    <row r="12" spans="1:8" ht="16.5" customHeight="1">
      <c r="A12" s="11" t="s">
        <v>15</v>
      </c>
      <c r="B12" s="20" t="s">
        <v>16</v>
      </c>
      <c r="C12" s="13">
        <v>46.9</v>
      </c>
      <c r="D12" s="14">
        <v>12136</v>
      </c>
      <c r="E12" s="14">
        <v>150</v>
      </c>
      <c r="F12" s="14">
        <v>4543</v>
      </c>
      <c r="G12" s="15">
        <v>233</v>
      </c>
      <c r="H12" s="16">
        <f t="shared" si="0"/>
        <v>17062</v>
      </c>
    </row>
    <row r="13" spans="1:8" ht="16.5" customHeight="1">
      <c r="A13" s="11" t="s">
        <v>17</v>
      </c>
      <c r="B13" s="20" t="s">
        <v>18</v>
      </c>
      <c r="C13" s="13">
        <v>96.3</v>
      </c>
      <c r="D13" s="14">
        <v>24320</v>
      </c>
      <c r="E13" s="14">
        <v>180</v>
      </c>
      <c r="F13" s="14">
        <v>9058</v>
      </c>
      <c r="G13" s="15">
        <v>435</v>
      </c>
      <c r="H13" s="16">
        <f t="shared" si="0"/>
        <v>33993</v>
      </c>
    </row>
    <row r="14" spans="1:8" ht="16.5" customHeight="1">
      <c r="A14" s="11" t="s">
        <v>19</v>
      </c>
      <c r="B14" s="12">
        <v>49366629</v>
      </c>
      <c r="C14" s="13">
        <v>62.5</v>
      </c>
      <c r="D14" s="14">
        <v>16410</v>
      </c>
      <c r="E14" s="14">
        <v>300</v>
      </c>
      <c r="F14" s="14">
        <v>6178</v>
      </c>
      <c r="G14" s="15">
        <v>330</v>
      </c>
      <c r="H14" s="16">
        <f t="shared" si="0"/>
        <v>23218</v>
      </c>
    </row>
    <row r="15" spans="1:8" ht="16.5" customHeight="1">
      <c r="A15" s="11" t="s">
        <v>20</v>
      </c>
      <c r="B15" s="12">
        <v>60444916</v>
      </c>
      <c r="C15" s="13">
        <v>31</v>
      </c>
      <c r="D15" s="14">
        <v>9282</v>
      </c>
      <c r="E15" s="14">
        <v>25</v>
      </c>
      <c r="F15" s="14">
        <v>3441</v>
      </c>
      <c r="G15" s="15">
        <v>266</v>
      </c>
      <c r="H15" s="16">
        <f t="shared" si="0"/>
        <v>13014</v>
      </c>
    </row>
    <row r="16" spans="1:8" ht="16.5" customHeight="1">
      <c r="A16" s="11" t="s">
        <v>21</v>
      </c>
      <c r="B16" s="12">
        <v>60459085</v>
      </c>
      <c r="C16" s="13">
        <v>54.6</v>
      </c>
      <c r="D16" s="14">
        <v>14192</v>
      </c>
      <c r="E16" s="14">
        <v>300</v>
      </c>
      <c r="F16" s="14">
        <v>5356</v>
      </c>
      <c r="G16" s="15">
        <v>294</v>
      </c>
      <c r="H16" s="16">
        <f t="shared" si="0"/>
        <v>20142</v>
      </c>
    </row>
    <row r="17" spans="1:8" ht="16.5" customHeight="1">
      <c r="A17" s="11" t="s">
        <v>22</v>
      </c>
      <c r="B17" s="20" t="s">
        <v>23</v>
      </c>
      <c r="C17" s="13">
        <v>76.5</v>
      </c>
      <c r="D17" s="14">
        <v>19600</v>
      </c>
      <c r="E17" s="14">
        <v>380</v>
      </c>
      <c r="F17" s="14">
        <v>7385</v>
      </c>
      <c r="G17" s="15">
        <v>426</v>
      </c>
      <c r="H17" s="16">
        <f t="shared" si="0"/>
        <v>27791</v>
      </c>
    </row>
    <row r="18" spans="1:8" ht="16.5" customHeight="1">
      <c r="A18" s="11" t="s">
        <v>24</v>
      </c>
      <c r="B18" s="12">
        <v>60446234</v>
      </c>
      <c r="C18" s="13">
        <v>76.4</v>
      </c>
      <c r="D18" s="14">
        <v>18998</v>
      </c>
      <c r="E18" s="14">
        <v>750</v>
      </c>
      <c r="F18" s="14">
        <v>7292</v>
      </c>
      <c r="G18" s="15">
        <v>553</v>
      </c>
      <c r="H18" s="16">
        <f t="shared" si="0"/>
        <v>27593</v>
      </c>
    </row>
    <row r="19" spans="1:8" ht="16.5" customHeight="1">
      <c r="A19" s="11" t="s">
        <v>25</v>
      </c>
      <c r="B19" s="12">
        <v>61384992</v>
      </c>
      <c r="C19" s="13">
        <v>28</v>
      </c>
      <c r="D19" s="14">
        <v>7933</v>
      </c>
      <c r="E19" s="14">
        <v>70</v>
      </c>
      <c r="F19" s="14">
        <v>2958</v>
      </c>
      <c r="G19" s="15">
        <v>362</v>
      </c>
      <c r="H19" s="16">
        <f t="shared" si="0"/>
        <v>11323</v>
      </c>
    </row>
    <row r="20" spans="1:8" ht="16.5" customHeight="1">
      <c r="A20" s="11" t="s">
        <v>295</v>
      </c>
      <c r="B20" s="12">
        <v>61385701</v>
      </c>
      <c r="C20" s="13">
        <v>48.9</v>
      </c>
      <c r="D20" s="14">
        <v>13531</v>
      </c>
      <c r="E20" s="14">
        <v>250</v>
      </c>
      <c r="F20" s="14">
        <v>5094</v>
      </c>
      <c r="G20" s="15">
        <v>279</v>
      </c>
      <c r="H20" s="16">
        <f t="shared" si="0"/>
        <v>19154</v>
      </c>
    </row>
    <row r="21" spans="1:8" ht="16.5" customHeight="1">
      <c r="A21" s="11" t="s">
        <v>26</v>
      </c>
      <c r="B21" s="12">
        <v>61385298</v>
      </c>
      <c r="C21" s="13">
        <v>57.6</v>
      </c>
      <c r="D21" s="14">
        <v>14500</v>
      </c>
      <c r="E21" s="14">
        <v>300</v>
      </c>
      <c r="F21" s="14">
        <v>5471</v>
      </c>
      <c r="G21" s="15">
        <v>309</v>
      </c>
      <c r="H21" s="16">
        <f t="shared" si="0"/>
        <v>20580</v>
      </c>
    </row>
    <row r="22" spans="1:8" ht="16.5" customHeight="1">
      <c r="A22" s="11" t="s">
        <v>27</v>
      </c>
      <c r="B22" s="12">
        <v>61385271</v>
      </c>
      <c r="C22" s="13">
        <v>46.2</v>
      </c>
      <c r="D22" s="14">
        <v>11862</v>
      </c>
      <c r="E22" s="14">
        <v>60</v>
      </c>
      <c r="F22" s="14">
        <v>4411</v>
      </c>
      <c r="G22" s="15">
        <v>250</v>
      </c>
      <c r="H22" s="16">
        <f t="shared" si="0"/>
        <v>16583</v>
      </c>
    </row>
    <row r="23" spans="1:8" ht="16.5" customHeight="1">
      <c r="A23" s="11" t="s">
        <v>28</v>
      </c>
      <c r="B23" s="12">
        <v>61388246</v>
      </c>
      <c r="C23" s="13">
        <v>61.2</v>
      </c>
      <c r="D23" s="14">
        <v>15942</v>
      </c>
      <c r="E23" s="14">
        <v>125</v>
      </c>
      <c r="F23" s="14">
        <v>5942</v>
      </c>
      <c r="G23" s="15">
        <v>291</v>
      </c>
      <c r="H23" s="16">
        <f t="shared" si="0"/>
        <v>22300</v>
      </c>
    </row>
    <row r="24" spans="1:8" ht="16.5" customHeight="1">
      <c r="A24" s="11" t="s">
        <v>29</v>
      </c>
      <c r="B24" s="12">
        <v>61386022</v>
      </c>
      <c r="C24" s="13">
        <v>70.7</v>
      </c>
      <c r="D24" s="14">
        <v>18370</v>
      </c>
      <c r="E24" s="14">
        <v>315</v>
      </c>
      <c r="F24" s="14">
        <v>6905</v>
      </c>
      <c r="G24" s="15">
        <v>437</v>
      </c>
      <c r="H24" s="16">
        <f t="shared" si="0"/>
        <v>26027</v>
      </c>
    </row>
    <row r="25" spans="1:8" ht="16.5" customHeight="1">
      <c r="A25" s="11" t="s">
        <v>30</v>
      </c>
      <c r="B25" s="12">
        <v>49625446</v>
      </c>
      <c r="C25" s="13">
        <v>67.1</v>
      </c>
      <c r="D25" s="14">
        <v>16770</v>
      </c>
      <c r="E25" s="14">
        <v>200</v>
      </c>
      <c r="F25" s="14">
        <v>6276</v>
      </c>
      <c r="G25" s="15">
        <v>554</v>
      </c>
      <c r="H25" s="16">
        <f t="shared" si="0"/>
        <v>23800</v>
      </c>
    </row>
    <row r="26" spans="1:8" ht="16.5" customHeight="1">
      <c r="A26" s="11" t="s">
        <v>31</v>
      </c>
      <c r="B26" s="12">
        <v>61385476</v>
      </c>
      <c r="C26" s="13">
        <v>91.5</v>
      </c>
      <c r="D26" s="14">
        <v>21762</v>
      </c>
      <c r="E26" s="14">
        <v>300</v>
      </c>
      <c r="F26" s="14">
        <v>8157</v>
      </c>
      <c r="G26" s="15">
        <v>438</v>
      </c>
      <c r="H26" s="16">
        <f t="shared" si="0"/>
        <v>30657</v>
      </c>
    </row>
    <row r="27" spans="1:8" ht="16.5" customHeight="1">
      <c r="A27" s="11" t="s">
        <v>32</v>
      </c>
      <c r="B27" s="12">
        <v>61387509</v>
      </c>
      <c r="C27" s="13">
        <v>49.6</v>
      </c>
      <c r="D27" s="14">
        <v>13871</v>
      </c>
      <c r="E27" s="14">
        <v>260</v>
      </c>
      <c r="F27" s="14">
        <v>5223</v>
      </c>
      <c r="G27" s="15">
        <v>280</v>
      </c>
      <c r="H27" s="16">
        <f t="shared" si="0"/>
        <v>19634</v>
      </c>
    </row>
    <row r="28" spans="1:8" ht="16.5" customHeight="1">
      <c r="A28" s="11" t="s">
        <v>33</v>
      </c>
      <c r="B28" s="12">
        <v>60460784</v>
      </c>
      <c r="C28" s="13">
        <v>58.4</v>
      </c>
      <c r="D28" s="14">
        <v>16600</v>
      </c>
      <c r="E28" s="14">
        <v>75</v>
      </c>
      <c r="F28" s="14">
        <v>6170</v>
      </c>
      <c r="G28" s="15">
        <v>324</v>
      </c>
      <c r="H28" s="16">
        <f t="shared" si="0"/>
        <v>23169</v>
      </c>
    </row>
    <row r="29" spans="1:8" ht="16.5" customHeight="1">
      <c r="A29" s="11" t="s">
        <v>34</v>
      </c>
      <c r="B29" s="12">
        <v>61389064</v>
      </c>
      <c r="C29" s="13">
        <v>36.8</v>
      </c>
      <c r="D29" s="14">
        <v>9875</v>
      </c>
      <c r="E29" s="14">
        <v>30</v>
      </c>
      <c r="F29" s="14">
        <v>3665</v>
      </c>
      <c r="G29" s="15">
        <v>296</v>
      </c>
      <c r="H29" s="16">
        <f t="shared" si="0"/>
        <v>13866</v>
      </c>
    </row>
    <row r="30" spans="1:8" ht="16.5" customHeight="1">
      <c r="A30" s="11" t="s">
        <v>35</v>
      </c>
      <c r="B30" s="12">
        <v>61387061</v>
      </c>
      <c r="C30" s="13">
        <v>72.1</v>
      </c>
      <c r="D30" s="14">
        <v>18752</v>
      </c>
      <c r="E30" s="14">
        <v>200</v>
      </c>
      <c r="F30" s="14">
        <v>7010</v>
      </c>
      <c r="G30" s="15">
        <v>357</v>
      </c>
      <c r="H30" s="16">
        <f t="shared" si="0"/>
        <v>26319</v>
      </c>
    </row>
    <row r="31" spans="1:8" ht="16.5" customHeight="1">
      <c r="A31" s="11" t="s">
        <v>36</v>
      </c>
      <c r="B31" s="12">
        <v>60445475</v>
      </c>
      <c r="C31" s="13">
        <v>65.4</v>
      </c>
      <c r="D31" s="14">
        <v>16138</v>
      </c>
      <c r="E31" s="14">
        <v>150</v>
      </c>
      <c r="F31" s="14">
        <v>6024</v>
      </c>
      <c r="G31" s="15">
        <v>493</v>
      </c>
      <c r="H31" s="16">
        <f t="shared" si="0"/>
        <v>22805</v>
      </c>
    </row>
    <row r="32" spans="1:8" ht="16.5" customHeight="1">
      <c r="A32" s="11" t="s">
        <v>258</v>
      </c>
      <c r="B32" s="12">
        <v>49371185</v>
      </c>
      <c r="C32" s="13">
        <v>40.4</v>
      </c>
      <c r="D32" s="14">
        <v>11282</v>
      </c>
      <c r="E32" s="14">
        <v>250</v>
      </c>
      <c r="F32" s="14">
        <v>4266</v>
      </c>
      <c r="G32" s="15">
        <v>223</v>
      </c>
      <c r="H32" s="16">
        <f t="shared" si="0"/>
        <v>16021</v>
      </c>
    </row>
    <row r="33" spans="1:8" ht="16.5" customHeight="1">
      <c r="A33" s="11" t="s">
        <v>37</v>
      </c>
      <c r="B33" s="12">
        <v>63831562</v>
      </c>
      <c r="C33" s="13">
        <v>41.7</v>
      </c>
      <c r="D33" s="14">
        <v>10792</v>
      </c>
      <c r="E33" s="14">
        <v>150</v>
      </c>
      <c r="F33" s="14">
        <v>4047</v>
      </c>
      <c r="G33" s="15">
        <v>396</v>
      </c>
      <c r="H33" s="16">
        <f t="shared" si="0"/>
        <v>15385</v>
      </c>
    </row>
    <row r="34" spans="1:8" ht="16.5" customHeight="1">
      <c r="A34" s="11" t="s">
        <v>38</v>
      </c>
      <c r="B34" s="12">
        <v>61387835</v>
      </c>
      <c r="C34" s="13">
        <v>29.4</v>
      </c>
      <c r="D34" s="14">
        <v>7419</v>
      </c>
      <c r="E34" s="14">
        <v>35</v>
      </c>
      <c r="F34" s="14">
        <v>2758</v>
      </c>
      <c r="G34" s="15">
        <v>173</v>
      </c>
      <c r="H34" s="16">
        <f t="shared" si="0"/>
        <v>10385</v>
      </c>
    </row>
    <row r="35" spans="1:8" ht="16.5" customHeight="1">
      <c r="A35" s="11" t="s">
        <v>39</v>
      </c>
      <c r="B35" s="12">
        <v>61385379</v>
      </c>
      <c r="C35" s="13">
        <v>63.6</v>
      </c>
      <c r="D35" s="14">
        <v>15398</v>
      </c>
      <c r="E35" s="14">
        <v>470</v>
      </c>
      <c r="F35" s="14">
        <v>5862</v>
      </c>
      <c r="G35" s="15">
        <v>776</v>
      </c>
      <c r="H35" s="16">
        <f t="shared" si="0"/>
        <v>22506</v>
      </c>
    </row>
    <row r="36" spans="1:8" ht="16.5" customHeight="1">
      <c r="A36" s="11" t="s">
        <v>40</v>
      </c>
      <c r="B36" s="12">
        <v>63109026</v>
      </c>
      <c r="C36" s="13">
        <v>59.9</v>
      </c>
      <c r="D36" s="14">
        <v>15682</v>
      </c>
      <c r="E36" s="14">
        <v>165</v>
      </c>
      <c r="F36" s="14">
        <v>5860</v>
      </c>
      <c r="G36" s="15">
        <v>358</v>
      </c>
      <c r="H36" s="16">
        <f t="shared" si="0"/>
        <v>22065</v>
      </c>
    </row>
    <row r="37" spans="1:8" ht="16.5" customHeight="1">
      <c r="A37" s="11" t="s">
        <v>41</v>
      </c>
      <c r="B37" s="12">
        <v>61385361</v>
      </c>
      <c r="C37" s="13">
        <v>69.3</v>
      </c>
      <c r="D37" s="14">
        <v>17793</v>
      </c>
      <c r="E37" s="14">
        <v>410</v>
      </c>
      <c r="F37" s="14">
        <v>6725</v>
      </c>
      <c r="G37" s="15">
        <v>528</v>
      </c>
      <c r="H37" s="16">
        <f t="shared" si="0"/>
        <v>25456</v>
      </c>
    </row>
    <row r="38" spans="1:8" ht="16.5" customHeight="1">
      <c r="A38" s="21" t="s">
        <v>42</v>
      </c>
      <c r="B38" s="12">
        <v>70872503</v>
      </c>
      <c r="C38" s="14">
        <v>38.3</v>
      </c>
      <c r="D38" s="14">
        <v>10576</v>
      </c>
      <c r="E38" s="14">
        <v>100</v>
      </c>
      <c r="F38" s="14">
        <v>3949</v>
      </c>
      <c r="G38" s="14">
        <v>206</v>
      </c>
      <c r="H38" s="16">
        <f t="shared" si="0"/>
        <v>14831</v>
      </c>
    </row>
    <row r="39" spans="1:8" ht="16.5" customHeight="1" thickBot="1">
      <c r="A39" s="23" t="s">
        <v>43</v>
      </c>
      <c r="B39" s="24">
        <v>70872767</v>
      </c>
      <c r="C39" s="25">
        <v>56.3</v>
      </c>
      <c r="D39" s="25">
        <v>22014</v>
      </c>
      <c r="E39" s="25">
        <v>1136</v>
      </c>
      <c r="F39" s="25">
        <v>8545</v>
      </c>
      <c r="G39" s="25">
        <v>427</v>
      </c>
      <c r="H39" s="26">
        <f t="shared" si="0"/>
        <v>32122</v>
      </c>
    </row>
    <row r="40" spans="1:8" ht="16.5" thickBot="1">
      <c r="A40" s="192" t="s">
        <v>93</v>
      </c>
      <c r="B40" s="193"/>
      <c r="C40" s="194">
        <f aca="true" t="shared" si="1" ref="C40:H40">SUM(C6:C39)</f>
        <v>1855</v>
      </c>
      <c r="D40" s="194">
        <f t="shared" si="1"/>
        <v>490041</v>
      </c>
      <c r="E40" s="194">
        <f t="shared" si="1"/>
        <v>8414</v>
      </c>
      <c r="F40" s="194">
        <f t="shared" si="1"/>
        <v>184268</v>
      </c>
      <c r="G40" s="194">
        <f t="shared" si="1"/>
        <v>11776</v>
      </c>
      <c r="H40" s="195">
        <f t="shared" si="1"/>
        <v>694499</v>
      </c>
    </row>
  </sheetData>
  <mergeCells count="3">
    <mergeCell ref="A3:A4"/>
    <mergeCell ref="B3:B4"/>
    <mergeCell ref="C3:H3"/>
  </mergeCells>
  <printOptions/>
  <pageMargins left="0.7874015748031497" right="0" top="0.5905511811023623" bottom="0.5905511811023623" header="0.5118110236220472" footer="0.5118110236220472"/>
  <pageSetup horizontalDpi="300" verticalDpi="300" orientation="landscape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6">
      <selection activeCell="A19" sqref="A19:A31"/>
    </sheetView>
  </sheetViews>
  <sheetFormatPr defaultColWidth="9.00390625" defaultRowHeight="12.75"/>
  <cols>
    <col min="1" max="1" width="69.125" style="0" customWidth="1"/>
    <col min="2" max="2" width="10.00390625" style="0" customWidth="1"/>
    <col min="3" max="9" width="12.75390625" style="0" customWidth="1"/>
    <col min="12" max="12" width="9.875" style="0" customWidth="1"/>
  </cols>
  <sheetData>
    <row r="1" ht="13.5" thickBot="1">
      <c r="I1" t="s">
        <v>45</v>
      </c>
    </row>
    <row r="2" spans="1:9" ht="12.75">
      <c r="A2" s="268" t="s">
        <v>270</v>
      </c>
      <c r="B2" s="270" t="s">
        <v>0</v>
      </c>
      <c r="C2" s="36"/>
      <c r="D2" s="272"/>
      <c r="E2" s="273"/>
      <c r="F2" s="273"/>
      <c r="G2" s="273"/>
      <c r="H2" s="273"/>
      <c r="I2" s="274"/>
    </row>
    <row r="3" spans="1:9" ht="26.25" thickBot="1">
      <c r="A3" s="269"/>
      <c r="B3" s="271"/>
      <c r="C3" s="38" t="s">
        <v>65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5</v>
      </c>
      <c r="I3" s="40" t="s">
        <v>6</v>
      </c>
    </row>
    <row r="4" spans="1:9" ht="16.5" customHeight="1">
      <c r="A4" s="202" t="s">
        <v>66</v>
      </c>
      <c r="B4" s="43"/>
      <c r="C4" s="43"/>
      <c r="D4" s="33"/>
      <c r="E4" s="33"/>
      <c r="F4" s="33"/>
      <c r="G4" s="33"/>
      <c r="H4" s="33"/>
      <c r="I4" s="34"/>
    </row>
    <row r="5" spans="1:9" ht="16.5" customHeight="1">
      <c r="A5" s="44" t="s">
        <v>67</v>
      </c>
      <c r="B5" s="45">
        <v>70837872</v>
      </c>
      <c r="C5" s="45">
        <v>3122</v>
      </c>
      <c r="D5" s="14">
        <v>59</v>
      </c>
      <c r="E5" s="14">
        <v>17005</v>
      </c>
      <c r="F5" s="14">
        <v>240</v>
      </c>
      <c r="G5" s="14">
        <v>6376</v>
      </c>
      <c r="H5" s="14">
        <v>377</v>
      </c>
      <c r="I5" s="16">
        <f aca="true" t="shared" si="0" ref="I5:I32">+E5+F5+G5+H5</f>
        <v>23998</v>
      </c>
    </row>
    <row r="6" spans="1:9" ht="16.5" customHeight="1">
      <c r="A6" s="44" t="s">
        <v>68</v>
      </c>
      <c r="B6" s="45">
        <v>70837902</v>
      </c>
      <c r="C6" s="45">
        <v>3122</v>
      </c>
      <c r="D6" s="14">
        <v>41.5</v>
      </c>
      <c r="E6" s="14">
        <v>11745</v>
      </c>
      <c r="F6" s="14">
        <v>70</v>
      </c>
      <c r="G6" s="14">
        <v>4372</v>
      </c>
      <c r="H6" s="14">
        <v>285</v>
      </c>
      <c r="I6" s="16">
        <f t="shared" si="0"/>
        <v>16472</v>
      </c>
    </row>
    <row r="7" spans="1:9" ht="16.5" customHeight="1">
      <c r="A7" s="44" t="s">
        <v>69</v>
      </c>
      <c r="B7" s="45">
        <v>61388866</v>
      </c>
      <c r="C7" s="45">
        <v>3122</v>
      </c>
      <c r="D7" s="14">
        <v>94</v>
      </c>
      <c r="E7" s="14">
        <v>25874</v>
      </c>
      <c r="F7" s="14">
        <v>100</v>
      </c>
      <c r="G7" s="14">
        <v>9608</v>
      </c>
      <c r="H7" s="14">
        <v>735</v>
      </c>
      <c r="I7" s="16">
        <f t="shared" si="0"/>
        <v>36317</v>
      </c>
    </row>
    <row r="8" spans="1:9" ht="16.5" customHeight="1">
      <c r="A8" s="44" t="s">
        <v>70</v>
      </c>
      <c r="B8" s="45">
        <v>61388726</v>
      </c>
      <c r="C8" s="45">
        <v>3122</v>
      </c>
      <c r="D8" s="14">
        <v>43.5</v>
      </c>
      <c r="E8" s="14">
        <v>12630</v>
      </c>
      <c r="F8" s="14">
        <v>150</v>
      </c>
      <c r="G8" s="14">
        <v>4725</v>
      </c>
      <c r="H8" s="14">
        <v>505</v>
      </c>
      <c r="I8" s="16">
        <f t="shared" si="0"/>
        <v>18010</v>
      </c>
    </row>
    <row r="9" spans="1:9" ht="16.5" customHeight="1">
      <c r="A9" s="46" t="s">
        <v>71</v>
      </c>
      <c r="B9" s="45">
        <v>70837911</v>
      </c>
      <c r="C9" s="45">
        <v>3126</v>
      </c>
      <c r="D9" s="14">
        <v>198</v>
      </c>
      <c r="E9" s="14">
        <v>55783</v>
      </c>
      <c r="F9" s="14">
        <v>2950</v>
      </c>
      <c r="G9" s="14">
        <v>21670</v>
      </c>
      <c r="H9" s="14">
        <v>579</v>
      </c>
      <c r="I9" s="16">
        <f t="shared" si="0"/>
        <v>80982</v>
      </c>
    </row>
    <row r="10" spans="1:9" ht="16.5" customHeight="1">
      <c r="A10" s="46" t="s">
        <v>72</v>
      </c>
      <c r="B10" s="45">
        <v>70837775</v>
      </c>
      <c r="C10" s="45">
        <v>3126</v>
      </c>
      <c r="D10" s="14">
        <v>62</v>
      </c>
      <c r="E10" s="14">
        <v>17112</v>
      </c>
      <c r="F10" s="14">
        <v>220</v>
      </c>
      <c r="G10" s="14">
        <v>6409</v>
      </c>
      <c r="H10" s="14">
        <v>648</v>
      </c>
      <c r="I10" s="16">
        <f t="shared" si="0"/>
        <v>24389</v>
      </c>
    </row>
    <row r="11" spans="1:9" ht="16.5" customHeight="1">
      <c r="A11" s="44" t="s">
        <v>73</v>
      </c>
      <c r="B11" s="45">
        <v>61385301</v>
      </c>
      <c r="C11" s="45">
        <v>3122</v>
      </c>
      <c r="D11" s="14">
        <v>66</v>
      </c>
      <c r="E11" s="14">
        <v>20271</v>
      </c>
      <c r="F11" s="14">
        <v>146</v>
      </c>
      <c r="G11" s="14">
        <v>7551</v>
      </c>
      <c r="H11" s="14">
        <v>360</v>
      </c>
      <c r="I11" s="16">
        <f t="shared" si="0"/>
        <v>28328</v>
      </c>
    </row>
    <row r="12" spans="1:9" ht="25.5">
      <c r="A12" s="44" t="s">
        <v>74</v>
      </c>
      <c r="B12" s="45">
        <v>638463</v>
      </c>
      <c r="C12" s="45">
        <v>3122</v>
      </c>
      <c r="D12" s="14">
        <v>77</v>
      </c>
      <c r="E12" s="14">
        <v>21958</v>
      </c>
      <c r="F12" s="14">
        <v>150</v>
      </c>
      <c r="G12" s="14">
        <v>8178</v>
      </c>
      <c r="H12" s="14">
        <v>353</v>
      </c>
      <c r="I12" s="16">
        <f t="shared" si="0"/>
        <v>30639</v>
      </c>
    </row>
    <row r="13" spans="1:9" ht="25.5">
      <c r="A13" s="44" t="s">
        <v>75</v>
      </c>
      <c r="B13" s="45">
        <v>61386138</v>
      </c>
      <c r="C13" s="45">
        <v>3122</v>
      </c>
      <c r="D13" s="14">
        <v>47</v>
      </c>
      <c r="E13" s="14">
        <v>12696</v>
      </c>
      <c r="F13" s="14">
        <v>110</v>
      </c>
      <c r="G13" s="14">
        <v>4736</v>
      </c>
      <c r="H13" s="14">
        <v>225</v>
      </c>
      <c r="I13" s="16">
        <f t="shared" si="0"/>
        <v>17767</v>
      </c>
    </row>
    <row r="14" spans="1:9" ht="16.5" customHeight="1">
      <c r="A14" s="44" t="s">
        <v>76</v>
      </c>
      <c r="B14" s="45">
        <v>61386774</v>
      </c>
      <c r="C14" s="45">
        <v>3122</v>
      </c>
      <c r="D14" s="14">
        <v>54</v>
      </c>
      <c r="E14" s="14">
        <v>15666</v>
      </c>
      <c r="F14" s="14">
        <v>160</v>
      </c>
      <c r="G14" s="14">
        <v>5853</v>
      </c>
      <c r="H14" s="14">
        <v>400</v>
      </c>
      <c r="I14" s="16">
        <f t="shared" si="0"/>
        <v>22079</v>
      </c>
    </row>
    <row r="15" spans="1:9" ht="16.5" customHeight="1">
      <c r="A15" s="44" t="s">
        <v>77</v>
      </c>
      <c r="B15" s="45">
        <v>70107050</v>
      </c>
      <c r="C15" s="45">
        <v>3122</v>
      </c>
      <c r="D15" s="14">
        <v>51</v>
      </c>
      <c r="E15" s="14">
        <v>14084</v>
      </c>
      <c r="F15" s="14">
        <v>120</v>
      </c>
      <c r="G15" s="14">
        <v>5251</v>
      </c>
      <c r="H15" s="14">
        <v>247</v>
      </c>
      <c r="I15" s="16">
        <f t="shared" si="0"/>
        <v>19702</v>
      </c>
    </row>
    <row r="16" spans="1:9" ht="16.5" customHeight="1">
      <c r="A16" s="44" t="s">
        <v>78</v>
      </c>
      <c r="B16" s="45">
        <v>49625462</v>
      </c>
      <c r="C16" s="45">
        <v>3122</v>
      </c>
      <c r="D16" s="14">
        <v>65</v>
      </c>
      <c r="E16" s="14">
        <v>16757</v>
      </c>
      <c r="F16" s="14">
        <v>400</v>
      </c>
      <c r="G16" s="14">
        <v>6341</v>
      </c>
      <c r="H16" s="14">
        <v>641</v>
      </c>
      <c r="I16" s="16">
        <f t="shared" si="0"/>
        <v>24139</v>
      </c>
    </row>
    <row r="17" spans="1:9" ht="16.5" customHeight="1">
      <c r="A17" s="44" t="s">
        <v>79</v>
      </c>
      <c r="B17" s="45">
        <v>61385948</v>
      </c>
      <c r="C17" s="45">
        <v>3122</v>
      </c>
      <c r="D17" s="14">
        <v>52</v>
      </c>
      <c r="E17" s="14">
        <v>13871</v>
      </c>
      <c r="F17" s="14">
        <v>350</v>
      </c>
      <c r="G17" s="14">
        <v>5253</v>
      </c>
      <c r="H17" s="14">
        <v>297</v>
      </c>
      <c r="I17" s="16">
        <f t="shared" si="0"/>
        <v>19771</v>
      </c>
    </row>
    <row r="18" spans="1:9" ht="12.75">
      <c r="A18" s="44" t="s">
        <v>80</v>
      </c>
      <c r="B18" s="45">
        <v>49624059</v>
      </c>
      <c r="C18" s="45">
        <v>3122</v>
      </c>
      <c r="D18" s="14">
        <v>68</v>
      </c>
      <c r="E18" s="14">
        <v>19145</v>
      </c>
      <c r="F18" s="14">
        <v>130</v>
      </c>
      <c r="G18" s="14">
        <v>7128</v>
      </c>
      <c r="H18" s="14">
        <v>705</v>
      </c>
      <c r="I18" s="16">
        <f t="shared" si="0"/>
        <v>27108</v>
      </c>
    </row>
    <row r="19" spans="1:9" ht="16.5" customHeight="1">
      <c r="A19" s="46" t="s">
        <v>81</v>
      </c>
      <c r="B19" s="45">
        <v>49626655</v>
      </c>
      <c r="C19" s="45">
        <v>3126</v>
      </c>
      <c r="D19" s="14">
        <v>36</v>
      </c>
      <c r="E19" s="14">
        <v>8747</v>
      </c>
      <c r="F19" s="14">
        <v>374</v>
      </c>
      <c r="G19" s="14">
        <v>3367</v>
      </c>
      <c r="H19" s="14">
        <v>199</v>
      </c>
      <c r="I19" s="16">
        <f t="shared" si="0"/>
        <v>12687</v>
      </c>
    </row>
    <row r="20" spans="1:9" ht="16.5" customHeight="1">
      <c r="A20" s="46" t="s">
        <v>82</v>
      </c>
      <c r="B20" s="47">
        <v>71219293</v>
      </c>
      <c r="C20" s="47">
        <v>3122</v>
      </c>
      <c r="D20" s="14">
        <v>7</v>
      </c>
      <c r="E20" s="14">
        <v>2017</v>
      </c>
      <c r="F20" s="14">
        <v>365</v>
      </c>
      <c r="G20" s="14">
        <v>874</v>
      </c>
      <c r="H20" s="14">
        <v>413</v>
      </c>
      <c r="I20" s="16">
        <f t="shared" si="0"/>
        <v>3669</v>
      </c>
    </row>
    <row r="21" spans="1:9" ht="16.5" customHeight="1">
      <c r="A21" s="44" t="s">
        <v>83</v>
      </c>
      <c r="B21" s="45">
        <v>61386855</v>
      </c>
      <c r="C21" s="45">
        <v>3122</v>
      </c>
      <c r="D21" s="14">
        <v>57</v>
      </c>
      <c r="E21" s="14">
        <v>15295</v>
      </c>
      <c r="F21" s="14">
        <v>250</v>
      </c>
      <c r="G21" s="14">
        <v>5746</v>
      </c>
      <c r="H21" s="14">
        <v>408</v>
      </c>
      <c r="I21" s="16">
        <f t="shared" si="0"/>
        <v>21699</v>
      </c>
    </row>
    <row r="22" spans="1:9" ht="16.5" customHeight="1">
      <c r="A22" s="44" t="s">
        <v>84</v>
      </c>
      <c r="B22" s="45">
        <v>61384534</v>
      </c>
      <c r="C22" s="45">
        <v>3122</v>
      </c>
      <c r="D22" s="14">
        <v>54</v>
      </c>
      <c r="E22" s="14">
        <v>15015</v>
      </c>
      <c r="F22" s="14">
        <v>430</v>
      </c>
      <c r="G22" s="14">
        <v>5708</v>
      </c>
      <c r="H22" s="14">
        <v>288</v>
      </c>
      <c r="I22" s="16">
        <f t="shared" si="0"/>
        <v>21441</v>
      </c>
    </row>
    <row r="23" spans="1:9" ht="16.5" customHeight="1">
      <c r="A23" s="11" t="s">
        <v>263</v>
      </c>
      <c r="B23" s="12">
        <v>61386626</v>
      </c>
      <c r="C23" s="12">
        <v>3122</v>
      </c>
      <c r="D23" s="14">
        <v>48.5</v>
      </c>
      <c r="E23" s="14">
        <v>13408</v>
      </c>
      <c r="F23" s="14">
        <v>260</v>
      </c>
      <c r="G23" s="14">
        <v>5054</v>
      </c>
      <c r="H23" s="14">
        <v>475</v>
      </c>
      <c r="I23" s="16">
        <f t="shared" si="0"/>
        <v>19197</v>
      </c>
    </row>
    <row r="24" spans="1:9" ht="16.5" customHeight="1">
      <c r="A24" s="42" t="s">
        <v>85</v>
      </c>
      <c r="B24" s="43">
        <v>61388017</v>
      </c>
      <c r="C24" s="43">
        <v>3122</v>
      </c>
      <c r="D24" s="48">
        <v>52.5</v>
      </c>
      <c r="E24" s="48">
        <v>14795</v>
      </c>
      <c r="F24" s="48">
        <v>105</v>
      </c>
      <c r="G24" s="48">
        <v>5509</v>
      </c>
      <c r="H24" s="48">
        <v>632</v>
      </c>
      <c r="I24" s="22">
        <f t="shared" si="0"/>
        <v>21041</v>
      </c>
    </row>
    <row r="25" spans="1:9" ht="16.5" customHeight="1">
      <c r="A25" s="44" t="s">
        <v>86</v>
      </c>
      <c r="B25" s="45">
        <v>61386278</v>
      </c>
      <c r="C25" s="45">
        <v>3122</v>
      </c>
      <c r="D25" s="14">
        <v>35</v>
      </c>
      <c r="E25" s="14">
        <v>9099</v>
      </c>
      <c r="F25" s="14">
        <v>204</v>
      </c>
      <c r="G25" s="14">
        <v>3437</v>
      </c>
      <c r="H25" s="14">
        <v>168</v>
      </c>
      <c r="I25" s="16">
        <f t="shared" si="0"/>
        <v>12908</v>
      </c>
    </row>
    <row r="26" spans="1:9" ht="16.5" customHeight="1">
      <c r="A26" s="44" t="s">
        <v>87</v>
      </c>
      <c r="B26" s="45">
        <v>61385387</v>
      </c>
      <c r="C26" s="45">
        <v>3122</v>
      </c>
      <c r="D26" s="14">
        <v>47.5</v>
      </c>
      <c r="E26" s="14">
        <v>13184</v>
      </c>
      <c r="F26" s="14">
        <v>108</v>
      </c>
      <c r="G26" s="14">
        <v>4916</v>
      </c>
      <c r="H26" s="14">
        <v>444</v>
      </c>
      <c r="I26" s="16">
        <f t="shared" si="0"/>
        <v>18652</v>
      </c>
    </row>
    <row r="27" spans="1:9" ht="16.5" customHeight="1">
      <c r="A27" s="44" t="s">
        <v>88</v>
      </c>
      <c r="B27" s="45">
        <v>61385409</v>
      </c>
      <c r="C27" s="45">
        <v>3122</v>
      </c>
      <c r="D27" s="14">
        <v>81.5</v>
      </c>
      <c r="E27" s="14">
        <v>21413</v>
      </c>
      <c r="F27" s="14">
        <v>150</v>
      </c>
      <c r="G27" s="14">
        <v>7975</v>
      </c>
      <c r="H27" s="14">
        <v>380</v>
      </c>
      <c r="I27" s="16">
        <f t="shared" si="0"/>
        <v>29918</v>
      </c>
    </row>
    <row r="28" spans="1:9" ht="16.5" customHeight="1">
      <c r="A28" s="44" t="s">
        <v>89</v>
      </c>
      <c r="B28" s="45">
        <v>61385417</v>
      </c>
      <c r="C28" s="45">
        <v>3122</v>
      </c>
      <c r="D28" s="14">
        <v>124</v>
      </c>
      <c r="E28" s="14">
        <v>28480</v>
      </c>
      <c r="F28" s="14">
        <v>200</v>
      </c>
      <c r="G28" s="14">
        <v>10609</v>
      </c>
      <c r="H28" s="14">
        <v>1060</v>
      </c>
      <c r="I28" s="16">
        <f t="shared" si="0"/>
        <v>40349</v>
      </c>
    </row>
    <row r="29" spans="1:9" ht="16.5" customHeight="1">
      <c r="A29" s="44" t="s">
        <v>90</v>
      </c>
      <c r="B29" s="45">
        <v>638765</v>
      </c>
      <c r="C29" s="45">
        <v>3122</v>
      </c>
      <c r="D29" s="14">
        <v>67.5</v>
      </c>
      <c r="E29" s="14">
        <v>18026</v>
      </c>
      <c r="F29" s="14">
        <v>615</v>
      </c>
      <c r="G29" s="14">
        <v>6885</v>
      </c>
      <c r="H29" s="14">
        <v>460</v>
      </c>
      <c r="I29" s="16">
        <f t="shared" si="0"/>
        <v>25986</v>
      </c>
    </row>
    <row r="30" spans="1:9" ht="16.5" customHeight="1">
      <c r="A30" s="44" t="s">
        <v>91</v>
      </c>
      <c r="B30" s="45">
        <v>60461713</v>
      </c>
      <c r="C30" s="45">
        <v>3122</v>
      </c>
      <c r="D30" s="14">
        <v>61</v>
      </c>
      <c r="E30" s="14">
        <v>16581</v>
      </c>
      <c r="F30" s="14">
        <v>551</v>
      </c>
      <c r="G30" s="14">
        <v>6329</v>
      </c>
      <c r="H30" s="14">
        <v>270</v>
      </c>
      <c r="I30" s="16">
        <f t="shared" si="0"/>
        <v>23731</v>
      </c>
    </row>
    <row r="31" spans="1:9" ht="16.5" customHeight="1">
      <c r="A31" s="44" t="s">
        <v>264</v>
      </c>
      <c r="B31" s="45">
        <v>60446242</v>
      </c>
      <c r="C31" s="45">
        <v>3122</v>
      </c>
      <c r="D31" s="14">
        <v>65</v>
      </c>
      <c r="E31" s="14">
        <v>18183</v>
      </c>
      <c r="F31" s="14">
        <v>300</v>
      </c>
      <c r="G31" s="14">
        <v>6833</v>
      </c>
      <c r="H31" s="14">
        <v>211</v>
      </c>
      <c r="I31" s="16">
        <f t="shared" si="0"/>
        <v>25527</v>
      </c>
    </row>
    <row r="32" spans="1:9" ht="26.25" thickBot="1">
      <c r="A32" s="21" t="s">
        <v>92</v>
      </c>
      <c r="B32" s="12">
        <v>70872589</v>
      </c>
      <c r="C32" s="49">
        <v>3122</v>
      </c>
      <c r="D32" s="128">
        <v>55</v>
      </c>
      <c r="E32" s="128">
        <v>15129</v>
      </c>
      <c r="F32" s="128">
        <v>60</v>
      </c>
      <c r="G32" s="128">
        <v>5619</v>
      </c>
      <c r="H32" s="128">
        <v>277</v>
      </c>
      <c r="I32" s="16">
        <f t="shared" si="0"/>
        <v>21085</v>
      </c>
    </row>
    <row r="33" spans="1:9" ht="16.5" thickBot="1">
      <c r="A33" s="197" t="s">
        <v>93</v>
      </c>
      <c r="B33" s="198"/>
      <c r="C33" s="199"/>
      <c r="D33" s="200">
        <f aca="true" t="shared" si="1" ref="D33:I33">SUM(D5:D32)</f>
        <v>1769.5</v>
      </c>
      <c r="E33" s="200">
        <f t="shared" si="1"/>
        <v>483969</v>
      </c>
      <c r="F33" s="200">
        <f t="shared" si="1"/>
        <v>9268</v>
      </c>
      <c r="G33" s="200">
        <f t="shared" si="1"/>
        <v>182312</v>
      </c>
      <c r="H33" s="200">
        <f t="shared" si="1"/>
        <v>12042</v>
      </c>
      <c r="I33" s="201">
        <f t="shared" si="1"/>
        <v>687591</v>
      </c>
    </row>
    <row r="34" spans="1:9" ht="12.75">
      <c r="A34" s="132"/>
      <c r="B34" s="133"/>
      <c r="C34" s="7"/>
      <c r="D34" s="134"/>
      <c r="E34" s="134"/>
      <c r="F34" s="134"/>
      <c r="G34" s="134"/>
      <c r="H34" s="134"/>
      <c r="I34" s="134"/>
    </row>
    <row r="35" spans="1:9" ht="12.75">
      <c r="A35" s="132"/>
      <c r="B35" s="133"/>
      <c r="C35" s="7"/>
      <c r="D35" s="134"/>
      <c r="E35" s="134"/>
      <c r="F35" s="134"/>
      <c r="G35" s="134"/>
      <c r="H35" s="134"/>
      <c r="I35" s="134"/>
    </row>
  </sheetData>
  <mergeCells count="3">
    <mergeCell ref="A2:A3"/>
    <mergeCell ref="B2:B3"/>
    <mergeCell ref="D2:I2"/>
  </mergeCells>
  <printOptions/>
  <pageMargins left="0.7874015748031497" right="0.1968503937007874" top="0.984251968503937" bottom="0.984251968503937" header="0.5118110236220472" footer="0.5118110236220472"/>
  <pageSetup horizontalDpi="300" verticalDpi="300" orientation="landscape" pageOrder="overThenDown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workbookViewId="0" topLeftCell="A1">
      <selection activeCell="A5" sqref="A5"/>
    </sheetView>
  </sheetViews>
  <sheetFormatPr defaultColWidth="9.00390625" defaultRowHeight="12.75"/>
  <cols>
    <col min="1" max="1" width="53.25390625" style="0" customWidth="1"/>
    <col min="2" max="2" width="10.375" style="0" bestFit="1" customWidth="1"/>
    <col min="3" max="9" width="12.75390625" style="0" customWidth="1"/>
    <col min="10" max="11" width="12.75390625" style="0" hidden="1" customWidth="1"/>
    <col min="12" max="18" width="12.75390625" style="0" customWidth="1"/>
    <col min="19" max="20" width="12.75390625" style="0" hidden="1" customWidth="1"/>
    <col min="21" max="26" width="12.75390625" style="0" customWidth="1"/>
    <col min="27" max="28" width="12.75390625" style="0" hidden="1" customWidth="1"/>
  </cols>
  <sheetData>
    <row r="1" spans="9:26" ht="13.5" thickBot="1">
      <c r="I1" t="s">
        <v>45</v>
      </c>
      <c r="R1" t="s">
        <v>45</v>
      </c>
      <c r="Z1" t="s">
        <v>45</v>
      </c>
    </row>
    <row r="2" spans="1:28" ht="12.75">
      <c r="A2" s="93"/>
      <c r="B2" s="37"/>
      <c r="C2" s="37"/>
      <c r="D2" s="276"/>
      <c r="E2" s="276"/>
      <c r="F2" s="276"/>
      <c r="G2" s="276"/>
      <c r="H2" s="276"/>
      <c r="I2" s="277"/>
      <c r="J2" s="156"/>
      <c r="K2" s="148" t="s">
        <v>45</v>
      </c>
      <c r="L2" s="121"/>
      <c r="M2" s="276"/>
      <c r="N2" s="276"/>
      <c r="O2" s="276"/>
      <c r="P2" s="276"/>
      <c r="Q2" s="276"/>
      <c r="R2" s="265"/>
      <c r="S2" s="155"/>
      <c r="T2" s="150" t="s">
        <v>45</v>
      </c>
      <c r="U2" s="275"/>
      <c r="V2" s="276"/>
      <c r="W2" s="276"/>
      <c r="X2" s="276"/>
      <c r="Y2" s="276"/>
      <c r="Z2" s="277"/>
      <c r="AA2" s="156"/>
      <c r="AB2" s="150" t="s">
        <v>94</v>
      </c>
    </row>
    <row r="3" spans="1:28" ht="12.75" customHeight="1">
      <c r="A3" s="278" t="s">
        <v>271</v>
      </c>
      <c r="B3" s="279" t="s">
        <v>0</v>
      </c>
      <c r="C3" s="143"/>
      <c r="D3" s="281" t="s">
        <v>95</v>
      </c>
      <c r="E3" s="282"/>
      <c r="F3" s="282"/>
      <c r="G3" s="282"/>
      <c r="H3" s="282"/>
      <c r="I3" s="283"/>
      <c r="J3" s="157"/>
      <c r="K3" s="149"/>
      <c r="L3" s="142"/>
      <c r="M3" s="284" t="s">
        <v>96</v>
      </c>
      <c r="N3" s="285"/>
      <c r="O3" s="285"/>
      <c r="P3" s="285"/>
      <c r="Q3" s="285"/>
      <c r="R3" s="286"/>
      <c r="S3" s="164"/>
      <c r="T3" s="146"/>
      <c r="U3" s="281" t="s">
        <v>97</v>
      </c>
      <c r="V3" s="282"/>
      <c r="W3" s="282"/>
      <c r="X3" s="282"/>
      <c r="Y3" s="282"/>
      <c r="Z3" s="283"/>
      <c r="AA3" s="146"/>
      <c r="AB3" s="146"/>
    </row>
    <row r="4" spans="1:28" ht="39" customHeight="1" thickBot="1">
      <c r="A4" s="269"/>
      <c r="B4" s="280"/>
      <c r="C4" s="39" t="s">
        <v>65</v>
      </c>
      <c r="D4" s="39" t="s">
        <v>1</v>
      </c>
      <c r="E4" s="39" t="s">
        <v>2</v>
      </c>
      <c r="F4" s="39" t="s">
        <v>3</v>
      </c>
      <c r="G4" s="39" t="s">
        <v>4</v>
      </c>
      <c r="H4" s="39" t="s">
        <v>5</v>
      </c>
      <c r="I4" s="40" t="s">
        <v>6</v>
      </c>
      <c r="J4" s="55" t="s">
        <v>7</v>
      </c>
      <c r="K4" s="139" t="s">
        <v>8</v>
      </c>
      <c r="L4" s="141" t="s">
        <v>65</v>
      </c>
      <c r="M4" s="138" t="s">
        <v>98</v>
      </c>
      <c r="N4" s="138" t="s">
        <v>2</v>
      </c>
      <c r="O4" s="138" t="s">
        <v>3</v>
      </c>
      <c r="P4" s="138" t="s">
        <v>4</v>
      </c>
      <c r="Q4" s="138" t="s">
        <v>5</v>
      </c>
      <c r="R4" s="210" t="s">
        <v>6</v>
      </c>
      <c r="S4" s="165" t="s">
        <v>7</v>
      </c>
      <c r="T4" s="147" t="s">
        <v>8</v>
      </c>
      <c r="U4" s="39" t="s">
        <v>98</v>
      </c>
      <c r="V4" s="39" t="s">
        <v>2</v>
      </c>
      <c r="W4" s="39" t="s">
        <v>3</v>
      </c>
      <c r="X4" s="39" t="s">
        <v>4</v>
      </c>
      <c r="Y4" s="39" t="s">
        <v>5</v>
      </c>
      <c r="Z4" s="40" t="s">
        <v>8</v>
      </c>
      <c r="AA4" s="55" t="s">
        <v>7</v>
      </c>
      <c r="AB4" s="55" t="s">
        <v>8</v>
      </c>
    </row>
    <row r="5" spans="1:28" ht="12.75">
      <c r="A5" s="202" t="s">
        <v>99</v>
      </c>
      <c r="B5" s="33"/>
      <c r="C5" s="33"/>
      <c r="D5" s="48"/>
      <c r="E5" s="48"/>
      <c r="F5" s="48"/>
      <c r="G5" s="48"/>
      <c r="H5" s="48"/>
      <c r="I5" s="16"/>
      <c r="J5" s="126"/>
      <c r="K5" s="135"/>
      <c r="L5" s="57"/>
      <c r="M5" s="48"/>
      <c r="N5" s="48"/>
      <c r="O5" s="48"/>
      <c r="P5" s="48"/>
      <c r="Q5" s="48"/>
      <c r="R5" s="22"/>
      <c r="S5" s="158"/>
      <c r="T5" s="126"/>
      <c r="U5" s="48"/>
      <c r="V5" s="48"/>
      <c r="W5" s="48"/>
      <c r="X5" s="48"/>
      <c r="Y5" s="48"/>
      <c r="Z5" s="22"/>
      <c r="AA5" s="126"/>
      <c r="AB5" s="126"/>
    </row>
    <row r="6" spans="1:28" ht="25.5">
      <c r="A6" s="44" t="s">
        <v>100</v>
      </c>
      <c r="B6" s="58">
        <v>61387002</v>
      </c>
      <c r="C6" s="58">
        <v>3122</v>
      </c>
      <c r="D6" s="14">
        <v>29</v>
      </c>
      <c r="E6" s="14">
        <v>6936</v>
      </c>
      <c r="F6" s="14">
        <v>325</v>
      </c>
      <c r="G6" s="14">
        <v>2677</v>
      </c>
      <c r="H6" s="14">
        <v>231</v>
      </c>
      <c r="I6" s="16">
        <f aca="true" t="shared" si="0" ref="I6:I20">+E6+F6+G6+H6</f>
        <v>10169</v>
      </c>
      <c r="J6" s="159">
        <v>1977</v>
      </c>
      <c r="K6" s="135">
        <f aca="true" t="shared" si="1" ref="K6:K20">+I6+J6</f>
        <v>12146</v>
      </c>
      <c r="L6" s="57">
        <v>3150</v>
      </c>
      <c r="M6" s="14">
        <v>2</v>
      </c>
      <c r="N6" s="14">
        <v>435</v>
      </c>
      <c r="O6" s="14">
        <v>0</v>
      </c>
      <c r="P6" s="14">
        <v>161</v>
      </c>
      <c r="Q6" s="14">
        <v>20</v>
      </c>
      <c r="R6" s="16">
        <f aca="true" t="shared" si="2" ref="R6:R20">+N6+O6+P6+Q6</f>
        <v>616</v>
      </c>
      <c r="S6" s="135">
        <v>72</v>
      </c>
      <c r="T6" s="56">
        <f aca="true" t="shared" si="3" ref="T6:T20">+R6+S6</f>
        <v>688</v>
      </c>
      <c r="U6" s="14">
        <f aca="true" t="shared" si="4" ref="U6:U20">+D6+M6</f>
        <v>31</v>
      </c>
      <c r="V6" s="14">
        <f aca="true" t="shared" si="5" ref="V6:V20">+E6+N6</f>
        <v>7371</v>
      </c>
      <c r="W6" s="14">
        <f aca="true" t="shared" si="6" ref="W6:W20">+F6+O6</f>
        <v>325</v>
      </c>
      <c r="X6" s="14">
        <f aca="true" t="shared" si="7" ref="X6:X20">+G6+P6</f>
        <v>2838</v>
      </c>
      <c r="Y6" s="14">
        <f aca="true" t="shared" si="8" ref="Y6:Y20">+H6+Q6</f>
        <v>251</v>
      </c>
      <c r="Z6" s="16">
        <f aca="true" t="shared" si="9" ref="Z6:Z20">SUM(V6:Y6)</f>
        <v>10785</v>
      </c>
      <c r="AA6" s="56">
        <f aca="true" t="shared" si="10" ref="AA6:AA20">+J6+S6</f>
        <v>2049</v>
      </c>
      <c r="AB6" s="56">
        <f aca="true" t="shared" si="11" ref="AB6:AB20">+Z6+AA6</f>
        <v>12834</v>
      </c>
    </row>
    <row r="7" spans="1:28" ht="25.5">
      <c r="A7" s="44" t="s">
        <v>101</v>
      </c>
      <c r="B7" s="58">
        <v>70837899</v>
      </c>
      <c r="C7" s="58">
        <v>3122</v>
      </c>
      <c r="D7" s="14">
        <v>73</v>
      </c>
      <c r="E7" s="14">
        <v>19755</v>
      </c>
      <c r="F7" s="14">
        <v>450</v>
      </c>
      <c r="G7" s="14">
        <v>7449</v>
      </c>
      <c r="H7" s="14">
        <v>483</v>
      </c>
      <c r="I7" s="16">
        <f t="shared" si="0"/>
        <v>28137</v>
      </c>
      <c r="J7" s="159">
        <v>3608</v>
      </c>
      <c r="K7" s="135">
        <f t="shared" si="1"/>
        <v>31745</v>
      </c>
      <c r="L7" s="57">
        <v>3150</v>
      </c>
      <c r="M7" s="14">
        <v>18</v>
      </c>
      <c r="N7" s="14">
        <v>5100</v>
      </c>
      <c r="O7" s="14">
        <v>200</v>
      </c>
      <c r="P7" s="14">
        <v>1975</v>
      </c>
      <c r="Q7" s="14">
        <v>150</v>
      </c>
      <c r="R7" s="16">
        <f t="shared" si="2"/>
        <v>7425</v>
      </c>
      <c r="S7" s="135">
        <v>1648</v>
      </c>
      <c r="T7" s="56">
        <f t="shared" si="3"/>
        <v>9073</v>
      </c>
      <c r="U7" s="14">
        <f t="shared" si="4"/>
        <v>91</v>
      </c>
      <c r="V7" s="14">
        <f t="shared" si="5"/>
        <v>24855</v>
      </c>
      <c r="W7" s="14">
        <f t="shared" si="6"/>
        <v>650</v>
      </c>
      <c r="X7" s="14">
        <f t="shared" si="7"/>
        <v>9424</v>
      </c>
      <c r="Y7" s="14">
        <f t="shared" si="8"/>
        <v>633</v>
      </c>
      <c r="Z7" s="16">
        <f t="shared" si="9"/>
        <v>35562</v>
      </c>
      <c r="AA7" s="56">
        <f t="shared" si="10"/>
        <v>5256</v>
      </c>
      <c r="AB7" s="56">
        <f t="shared" si="11"/>
        <v>40818</v>
      </c>
    </row>
    <row r="8" spans="1:28" ht="25.5">
      <c r="A8" s="44" t="s">
        <v>102</v>
      </c>
      <c r="B8" s="58">
        <v>70837881</v>
      </c>
      <c r="C8" s="58">
        <v>3122</v>
      </c>
      <c r="D8" s="14">
        <v>47</v>
      </c>
      <c r="E8" s="14">
        <v>13468</v>
      </c>
      <c r="F8" s="14">
        <v>82</v>
      </c>
      <c r="G8" s="14">
        <v>5013</v>
      </c>
      <c r="H8" s="14">
        <v>0</v>
      </c>
      <c r="I8" s="16">
        <f t="shared" si="0"/>
        <v>18563</v>
      </c>
      <c r="J8" s="159">
        <v>0</v>
      </c>
      <c r="K8" s="135">
        <f t="shared" si="1"/>
        <v>18563</v>
      </c>
      <c r="L8" s="57">
        <v>3150</v>
      </c>
      <c r="M8" s="14">
        <v>12</v>
      </c>
      <c r="N8" s="14">
        <v>3050</v>
      </c>
      <c r="O8" s="14">
        <v>18</v>
      </c>
      <c r="P8" s="14">
        <v>1135</v>
      </c>
      <c r="Q8" s="14">
        <v>0</v>
      </c>
      <c r="R8" s="16">
        <f t="shared" si="2"/>
        <v>4203</v>
      </c>
      <c r="S8" s="135">
        <v>0</v>
      </c>
      <c r="T8" s="56">
        <f t="shared" si="3"/>
        <v>4203</v>
      </c>
      <c r="U8" s="14">
        <f t="shared" si="4"/>
        <v>59</v>
      </c>
      <c r="V8" s="14">
        <f t="shared" si="5"/>
        <v>16518</v>
      </c>
      <c r="W8" s="14">
        <f t="shared" si="6"/>
        <v>100</v>
      </c>
      <c r="X8" s="14">
        <f t="shared" si="7"/>
        <v>6148</v>
      </c>
      <c r="Y8" s="14">
        <f t="shared" si="8"/>
        <v>0</v>
      </c>
      <c r="Z8" s="16">
        <f t="shared" si="9"/>
        <v>22766</v>
      </c>
      <c r="AA8" s="56">
        <f t="shared" si="10"/>
        <v>0</v>
      </c>
      <c r="AB8" s="56">
        <f t="shared" si="11"/>
        <v>22766</v>
      </c>
    </row>
    <row r="9" spans="1:28" ht="25.5">
      <c r="A9" s="44" t="s">
        <v>103</v>
      </c>
      <c r="B9" s="58">
        <v>70837783</v>
      </c>
      <c r="C9" s="58">
        <v>3122</v>
      </c>
      <c r="D9" s="14">
        <v>42</v>
      </c>
      <c r="E9" s="14">
        <v>11841</v>
      </c>
      <c r="F9" s="14">
        <v>570</v>
      </c>
      <c r="G9" s="14">
        <v>4580</v>
      </c>
      <c r="H9" s="14">
        <v>675</v>
      </c>
      <c r="I9" s="16">
        <f t="shared" si="0"/>
        <v>17666</v>
      </c>
      <c r="J9" s="159">
        <v>3500</v>
      </c>
      <c r="K9" s="135">
        <f t="shared" si="1"/>
        <v>21166</v>
      </c>
      <c r="L9" s="57">
        <v>3150</v>
      </c>
      <c r="M9" s="14">
        <v>10</v>
      </c>
      <c r="N9" s="14">
        <v>3160</v>
      </c>
      <c r="O9" s="14">
        <v>100</v>
      </c>
      <c r="P9" s="14">
        <v>1205</v>
      </c>
      <c r="Q9" s="14">
        <v>300</v>
      </c>
      <c r="R9" s="16">
        <f t="shared" si="2"/>
        <v>4765</v>
      </c>
      <c r="S9" s="135">
        <v>744</v>
      </c>
      <c r="T9" s="56">
        <f t="shared" si="3"/>
        <v>5509</v>
      </c>
      <c r="U9" s="14">
        <f t="shared" si="4"/>
        <v>52</v>
      </c>
      <c r="V9" s="14">
        <f t="shared" si="5"/>
        <v>15001</v>
      </c>
      <c r="W9" s="14">
        <f t="shared" si="6"/>
        <v>670</v>
      </c>
      <c r="X9" s="14">
        <f t="shared" si="7"/>
        <v>5785</v>
      </c>
      <c r="Y9" s="14">
        <f t="shared" si="8"/>
        <v>975</v>
      </c>
      <c r="Z9" s="16">
        <f t="shared" si="9"/>
        <v>22431</v>
      </c>
      <c r="AA9" s="56">
        <f t="shared" si="10"/>
        <v>4244</v>
      </c>
      <c r="AB9" s="56">
        <f t="shared" si="11"/>
        <v>26675</v>
      </c>
    </row>
    <row r="10" spans="1:28" ht="25.5">
      <c r="A10" s="46" t="s">
        <v>104</v>
      </c>
      <c r="B10" s="58" t="s">
        <v>105</v>
      </c>
      <c r="C10" s="58">
        <v>3122</v>
      </c>
      <c r="D10" s="14">
        <v>79</v>
      </c>
      <c r="E10" s="14">
        <v>20165</v>
      </c>
      <c r="F10" s="14">
        <v>342</v>
      </c>
      <c r="G10" s="14">
        <v>7580</v>
      </c>
      <c r="H10" s="14">
        <v>511</v>
      </c>
      <c r="I10" s="16">
        <f t="shared" si="0"/>
        <v>28598</v>
      </c>
      <c r="J10" s="159">
        <v>6681</v>
      </c>
      <c r="K10" s="135">
        <f t="shared" si="1"/>
        <v>35279</v>
      </c>
      <c r="L10" s="57">
        <v>3150</v>
      </c>
      <c r="M10" s="14">
        <v>20</v>
      </c>
      <c r="N10" s="14">
        <v>6100</v>
      </c>
      <c r="O10" s="14">
        <v>1300</v>
      </c>
      <c r="P10" s="14">
        <v>2712</v>
      </c>
      <c r="Q10" s="14">
        <v>200</v>
      </c>
      <c r="R10" s="16">
        <f t="shared" si="2"/>
        <v>10312</v>
      </c>
      <c r="S10" s="135">
        <v>3600</v>
      </c>
      <c r="T10" s="56">
        <f t="shared" si="3"/>
        <v>13912</v>
      </c>
      <c r="U10" s="14">
        <f t="shared" si="4"/>
        <v>99</v>
      </c>
      <c r="V10" s="14">
        <f t="shared" si="5"/>
        <v>26265</v>
      </c>
      <c r="W10" s="14">
        <f t="shared" si="6"/>
        <v>1642</v>
      </c>
      <c r="X10" s="14">
        <f t="shared" si="7"/>
        <v>10292</v>
      </c>
      <c r="Y10" s="14">
        <f t="shared" si="8"/>
        <v>711</v>
      </c>
      <c r="Z10" s="16">
        <f t="shared" si="9"/>
        <v>38910</v>
      </c>
      <c r="AA10" s="56">
        <f t="shared" si="10"/>
        <v>10281</v>
      </c>
      <c r="AB10" s="56">
        <f t="shared" si="11"/>
        <v>49191</v>
      </c>
    </row>
    <row r="11" spans="1:28" ht="38.25">
      <c r="A11" s="46" t="s">
        <v>106</v>
      </c>
      <c r="B11" s="58">
        <v>61385930</v>
      </c>
      <c r="C11" s="58">
        <v>3122</v>
      </c>
      <c r="D11" s="14">
        <v>70</v>
      </c>
      <c r="E11" s="14">
        <v>20391</v>
      </c>
      <c r="F11" s="14">
        <v>840</v>
      </c>
      <c r="G11" s="14">
        <v>7840</v>
      </c>
      <c r="H11" s="14">
        <v>1007</v>
      </c>
      <c r="I11" s="16">
        <f t="shared" si="0"/>
        <v>30078</v>
      </c>
      <c r="J11" s="159">
        <v>5850</v>
      </c>
      <c r="K11" s="135">
        <f t="shared" si="1"/>
        <v>35928</v>
      </c>
      <c r="L11" s="57">
        <v>3150</v>
      </c>
      <c r="M11" s="14">
        <v>35</v>
      </c>
      <c r="N11" s="14">
        <v>9660</v>
      </c>
      <c r="O11" s="14">
        <v>500</v>
      </c>
      <c r="P11" s="14">
        <v>3749</v>
      </c>
      <c r="Q11" s="14">
        <v>200</v>
      </c>
      <c r="R11" s="16">
        <f t="shared" si="2"/>
        <v>14109</v>
      </c>
      <c r="S11" s="135">
        <v>950</v>
      </c>
      <c r="T11" s="56">
        <f t="shared" si="3"/>
        <v>15059</v>
      </c>
      <c r="U11" s="14">
        <f t="shared" si="4"/>
        <v>105</v>
      </c>
      <c r="V11" s="14">
        <f t="shared" si="5"/>
        <v>30051</v>
      </c>
      <c r="W11" s="14">
        <f t="shared" si="6"/>
        <v>1340</v>
      </c>
      <c r="X11" s="14">
        <f t="shared" si="7"/>
        <v>11589</v>
      </c>
      <c r="Y11" s="14">
        <f t="shared" si="8"/>
        <v>1207</v>
      </c>
      <c r="Z11" s="16">
        <f t="shared" si="9"/>
        <v>44187</v>
      </c>
      <c r="AA11" s="56">
        <f t="shared" si="10"/>
        <v>6800</v>
      </c>
      <c r="AB11" s="56">
        <f t="shared" si="11"/>
        <v>50987</v>
      </c>
    </row>
    <row r="12" spans="1:28" ht="25.5">
      <c r="A12" s="44" t="s">
        <v>107</v>
      </c>
      <c r="B12" s="58">
        <v>61388025</v>
      </c>
      <c r="C12" s="58">
        <v>3122</v>
      </c>
      <c r="D12" s="14">
        <v>66</v>
      </c>
      <c r="E12" s="14">
        <v>17326</v>
      </c>
      <c r="F12" s="14">
        <v>200</v>
      </c>
      <c r="G12" s="14">
        <v>6478</v>
      </c>
      <c r="H12" s="14">
        <v>464</v>
      </c>
      <c r="I12" s="16">
        <f t="shared" si="0"/>
        <v>24468</v>
      </c>
      <c r="J12" s="159">
        <v>4000</v>
      </c>
      <c r="K12" s="135">
        <f t="shared" si="1"/>
        <v>28468</v>
      </c>
      <c r="L12" s="57">
        <v>3150</v>
      </c>
      <c r="M12" s="14">
        <v>8</v>
      </c>
      <c r="N12" s="14">
        <v>2110</v>
      </c>
      <c r="O12" s="14">
        <v>50</v>
      </c>
      <c r="P12" s="14">
        <v>799</v>
      </c>
      <c r="Q12" s="14">
        <v>300</v>
      </c>
      <c r="R12" s="16">
        <f t="shared" si="2"/>
        <v>3259</v>
      </c>
      <c r="S12" s="135">
        <v>1684</v>
      </c>
      <c r="T12" s="56">
        <f t="shared" si="3"/>
        <v>4943</v>
      </c>
      <c r="U12" s="14">
        <f t="shared" si="4"/>
        <v>74</v>
      </c>
      <c r="V12" s="14">
        <f t="shared" si="5"/>
        <v>19436</v>
      </c>
      <c r="W12" s="14">
        <f t="shared" si="6"/>
        <v>250</v>
      </c>
      <c r="X12" s="14">
        <f t="shared" si="7"/>
        <v>7277</v>
      </c>
      <c r="Y12" s="14">
        <f t="shared" si="8"/>
        <v>764</v>
      </c>
      <c r="Z12" s="16">
        <f t="shared" si="9"/>
        <v>27727</v>
      </c>
      <c r="AA12" s="56">
        <f t="shared" si="10"/>
        <v>5684</v>
      </c>
      <c r="AB12" s="56">
        <f t="shared" si="11"/>
        <v>33411</v>
      </c>
    </row>
    <row r="13" spans="1:28" ht="25.5">
      <c r="A13" s="44" t="s">
        <v>108</v>
      </c>
      <c r="B13" s="58">
        <v>61386871</v>
      </c>
      <c r="C13" s="58">
        <v>3122</v>
      </c>
      <c r="D13" s="14">
        <v>36</v>
      </c>
      <c r="E13" s="14">
        <v>8821</v>
      </c>
      <c r="F13" s="14">
        <v>210</v>
      </c>
      <c r="G13" s="14">
        <v>3345</v>
      </c>
      <c r="H13" s="14">
        <v>179</v>
      </c>
      <c r="I13" s="16">
        <f t="shared" si="0"/>
        <v>12555</v>
      </c>
      <c r="J13" s="159">
        <v>2186</v>
      </c>
      <c r="K13" s="135">
        <f t="shared" si="1"/>
        <v>14741</v>
      </c>
      <c r="L13" s="57">
        <v>3150</v>
      </c>
      <c r="M13" s="14">
        <v>7.5</v>
      </c>
      <c r="N13" s="14">
        <v>2100</v>
      </c>
      <c r="O13" s="14">
        <v>40</v>
      </c>
      <c r="P13" s="14">
        <v>784</v>
      </c>
      <c r="Q13" s="14">
        <v>50</v>
      </c>
      <c r="R13" s="16">
        <f t="shared" si="2"/>
        <v>2974</v>
      </c>
      <c r="S13" s="135">
        <v>550</v>
      </c>
      <c r="T13" s="56">
        <f t="shared" si="3"/>
        <v>3524</v>
      </c>
      <c r="U13" s="14">
        <f t="shared" si="4"/>
        <v>43.5</v>
      </c>
      <c r="V13" s="14">
        <f t="shared" si="5"/>
        <v>10921</v>
      </c>
      <c r="W13" s="14">
        <f t="shared" si="6"/>
        <v>250</v>
      </c>
      <c r="X13" s="14">
        <f t="shared" si="7"/>
        <v>4129</v>
      </c>
      <c r="Y13" s="14">
        <f t="shared" si="8"/>
        <v>229</v>
      </c>
      <c r="Z13" s="16">
        <f t="shared" si="9"/>
        <v>15529</v>
      </c>
      <c r="AA13" s="56">
        <f t="shared" si="10"/>
        <v>2736</v>
      </c>
      <c r="AB13" s="56">
        <f t="shared" si="11"/>
        <v>18265</v>
      </c>
    </row>
    <row r="14" spans="1:28" ht="25.5">
      <c r="A14" s="44" t="s">
        <v>109</v>
      </c>
      <c r="B14" s="58">
        <v>61384569</v>
      </c>
      <c r="C14" s="58">
        <v>3122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6">
        <f t="shared" si="0"/>
        <v>0</v>
      </c>
      <c r="J14" s="159">
        <v>0</v>
      </c>
      <c r="K14" s="135">
        <f t="shared" si="1"/>
        <v>0</v>
      </c>
      <c r="L14" s="57">
        <v>3150</v>
      </c>
      <c r="M14" s="14">
        <v>23</v>
      </c>
      <c r="N14" s="14">
        <v>6542</v>
      </c>
      <c r="O14" s="14">
        <v>850</v>
      </c>
      <c r="P14" s="14">
        <v>2719</v>
      </c>
      <c r="Q14" s="14">
        <v>196</v>
      </c>
      <c r="R14" s="16">
        <f t="shared" si="2"/>
        <v>10307</v>
      </c>
      <c r="S14" s="135">
        <v>1584</v>
      </c>
      <c r="T14" s="56">
        <f t="shared" si="3"/>
        <v>11891</v>
      </c>
      <c r="U14" s="14">
        <f t="shared" si="4"/>
        <v>23</v>
      </c>
      <c r="V14" s="14">
        <f t="shared" si="5"/>
        <v>6542</v>
      </c>
      <c r="W14" s="14">
        <f t="shared" si="6"/>
        <v>850</v>
      </c>
      <c r="X14" s="14">
        <f t="shared" si="7"/>
        <v>2719</v>
      </c>
      <c r="Y14" s="14">
        <f t="shared" si="8"/>
        <v>196</v>
      </c>
      <c r="Z14" s="16">
        <f t="shared" si="9"/>
        <v>10307</v>
      </c>
      <c r="AA14" s="56">
        <f t="shared" si="10"/>
        <v>1584</v>
      </c>
      <c r="AB14" s="56">
        <f t="shared" si="11"/>
        <v>11891</v>
      </c>
    </row>
    <row r="15" spans="1:28" ht="25.5">
      <c r="A15" s="46" t="s">
        <v>110</v>
      </c>
      <c r="B15" s="58" t="s">
        <v>111</v>
      </c>
      <c r="C15" s="58">
        <v>3122</v>
      </c>
      <c r="D15" s="14">
        <v>82</v>
      </c>
      <c r="E15" s="14">
        <v>22550</v>
      </c>
      <c r="F15" s="14">
        <v>400</v>
      </c>
      <c r="G15" s="14">
        <v>8484</v>
      </c>
      <c r="H15" s="14">
        <v>300</v>
      </c>
      <c r="I15" s="16">
        <f t="shared" si="0"/>
        <v>31734</v>
      </c>
      <c r="J15" s="159">
        <v>4915</v>
      </c>
      <c r="K15" s="135">
        <f t="shared" si="1"/>
        <v>36649</v>
      </c>
      <c r="L15" s="57">
        <v>3150</v>
      </c>
      <c r="M15" s="14">
        <v>40</v>
      </c>
      <c r="N15" s="14">
        <v>11040</v>
      </c>
      <c r="O15" s="14">
        <v>1100</v>
      </c>
      <c r="P15" s="14">
        <v>4470</v>
      </c>
      <c r="Q15" s="14">
        <v>120</v>
      </c>
      <c r="R15" s="16">
        <f t="shared" si="2"/>
        <v>16730</v>
      </c>
      <c r="S15" s="135">
        <v>2126</v>
      </c>
      <c r="T15" s="56">
        <f t="shared" si="3"/>
        <v>18856</v>
      </c>
      <c r="U15" s="14">
        <f t="shared" si="4"/>
        <v>122</v>
      </c>
      <c r="V15" s="14">
        <f t="shared" si="5"/>
        <v>33590</v>
      </c>
      <c r="W15" s="14">
        <f t="shared" si="6"/>
        <v>1500</v>
      </c>
      <c r="X15" s="14">
        <f t="shared" si="7"/>
        <v>12954</v>
      </c>
      <c r="Y15" s="14">
        <f t="shared" si="8"/>
        <v>420</v>
      </c>
      <c r="Z15" s="16">
        <f t="shared" si="9"/>
        <v>48464</v>
      </c>
      <c r="AA15" s="56">
        <f t="shared" si="10"/>
        <v>7041</v>
      </c>
      <c r="AB15" s="56">
        <f t="shared" si="11"/>
        <v>55505</v>
      </c>
    </row>
    <row r="16" spans="1:28" ht="25.5">
      <c r="A16" s="46" t="s">
        <v>112</v>
      </c>
      <c r="B16" s="58">
        <v>63834286</v>
      </c>
      <c r="C16" s="58">
        <v>3126</v>
      </c>
      <c r="D16" s="14">
        <v>127</v>
      </c>
      <c r="E16" s="14">
        <v>35436</v>
      </c>
      <c r="F16" s="14">
        <v>1265</v>
      </c>
      <c r="G16" s="14">
        <v>13555</v>
      </c>
      <c r="H16" s="14">
        <v>678</v>
      </c>
      <c r="I16" s="16">
        <f t="shared" si="0"/>
        <v>50934</v>
      </c>
      <c r="J16" s="159">
        <v>6753</v>
      </c>
      <c r="K16" s="135">
        <f t="shared" si="1"/>
        <v>57687</v>
      </c>
      <c r="L16" s="57">
        <v>3150</v>
      </c>
      <c r="M16" s="14">
        <v>13</v>
      </c>
      <c r="N16" s="14">
        <v>3790</v>
      </c>
      <c r="O16" s="14">
        <v>100</v>
      </c>
      <c r="P16" s="14">
        <v>1438</v>
      </c>
      <c r="Q16" s="14">
        <v>100</v>
      </c>
      <c r="R16" s="16">
        <f t="shared" si="2"/>
        <v>5428</v>
      </c>
      <c r="S16" s="135">
        <v>185</v>
      </c>
      <c r="T16" s="56">
        <f t="shared" si="3"/>
        <v>5613</v>
      </c>
      <c r="U16" s="14">
        <f t="shared" si="4"/>
        <v>140</v>
      </c>
      <c r="V16" s="14">
        <f t="shared" si="5"/>
        <v>39226</v>
      </c>
      <c r="W16" s="14">
        <f t="shared" si="6"/>
        <v>1365</v>
      </c>
      <c r="X16" s="14">
        <f t="shared" si="7"/>
        <v>14993</v>
      </c>
      <c r="Y16" s="14">
        <f t="shared" si="8"/>
        <v>778</v>
      </c>
      <c r="Z16" s="16">
        <f t="shared" si="9"/>
        <v>56362</v>
      </c>
      <c r="AA16" s="56">
        <f t="shared" si="10"/>
        <v>6938</v>
      </c>
      <c r="AB16" s="56">
        <f t="shared" si="11"/>
        <v>63300</v>
      </c>
    </row>
    <row r="17" spans="1:28" ht="25.5">
      <c r="A17" s="44" t="s">
        <v>113</v>
      </c>
      <c r="B17" s="58">
        <v>61388068</v>
      </c>
      <c r="C17" s="58">
        <v>3122</v>
      </c>
      <c r="D17" s="14">
        <v>58</v>
      </c>
      <c r="E17" s="14">
        <v>17610</v>
      </c>
      <c r="F17" s="14">
        <v>433</v>
      </c>
      <c r="G17" s="14">
        <v>6663</v>
      </c>
      <c r="H17" s="14">
        <v>662</v>
      </c>
      <c r="I17" s="16">
        <f t="shared" si="0"/>
        <v>25368</v>
      </c>
      <c r="J17" s="159">
        <v>4224</v>
      </c>
      <c r="K17" s="135">
        <f t="shared" si="1"/>
        <v>29592</v>
      </c>
      <c r="L17" s="57">
        <v>3150</v>
      </c>
      <c r="M17" s="14">
        <v>14</v>
      </c>
      <c r="N17" s="14">
        <v>4290</v>
      </c>
      <c r="O17" s="14">
        <v>137</v>
      </c>
      <c r="P17" s="14">
        <v>1638</v>
      </c>
      <c r="Q17" s="14">
        <v>300</v>
      </c>
      <c r="R17" s="16">
        <f t="shared" si="2"/>
        <v>6365</v>
      </c>
      <c r="S17" s="135">
        <v>1321</v>
      </c>
      <c r="T17" s="56">
        <f t="shared" si="3"/>
        <v>7686</v>
      </c>
      <c r="U17" s="14">
        <f t="shared" si="4"/>
        <v>72</v>
      </c>
      <c r="V17" s="14">
        <f t="shared" si="5"/>
        <v>21900</v>
      </c>
      <c r="W17" s="14">
        <f t="shared" si="6"/>
        <v>570</v>
      </c>
      <c r="X17" s="14">
        <f t="shared" si="7"/>
        <v>8301</v>
      </c>
      <c r="Y17" s="14">
        <f t="shared" si="8"/>
        <v>962</v>
      </c>
      <c r="Z17" s="16">
        <f t="shared" si="9"/>
        <v>31733</v>
      </c>
      <c r="AA17" s="56">
        <f t="shared" si="10"/>
        <v>5545</v>
      </c>
      <c r="AB17" s="56">
        <f t="shared" si="11"/>
        <v>37278</v>
      </c>
    </row>
    <row r="18" spans="1:28" ht="25.5">
      <c r="A18" s="44" t="s">
        <v>114</v>
      </c>
      <c r="B18" s="58">
        <v>61385891</v>
      </c>
      <c r="C18" s="58">
        <v>3122</v>
      </c>
      <c r="D18" s="14">
        <v>46</v>
      </c>
      <c r="E18" s="14">
        <v>12354</v>
      </c>
      <c r="F18" s="14">
        <v>300</v>
      </c>
      <c r="G18" s="14">
        <v>5275</v>
      </c>
      <c r="H18" s="14">
        <v>287</v>
      </c>
      <c r="I18" s="16">
        <f t="shared" si="0"/>
        <v>18216</v>
      </c>
      <c r="J18" s="159">
        <v>2902</v>
      </c>
      <c r="K18" s="135">
        <f t="shared" si="1"/>
        <v>21118</v>
      </c>
      <c r="L18" s="57">
        <v>3150</v>
      </c>
      <c r="M18" s="14">
        <v>9</v>
      </c>
      <c r="N18" s="14">
        <v>2290</v>
      </c>
      <c r="O18" s="14">
        <v>172</v>
      </c>
      <c r="P18" s="14">
        <v>308</v>
      </c>
      <c r="Q18" s="14">
        <v>80</v>
      </c>
      <c r="R18" s="16">
        <f t="shared" si="2"/>
        <v>2850</v>
      </c>
      <c r="S18" s="135">
        <v>583</v>
      </c>
      <c r="T18" s="56">
        <f t="shared" si="3"/>
        <v>3433</v>
      </c>
      <c r="U18" s="14">
        <f t="shared" si="4"/>
        <v>55</v>
      </c>
      <c r="V18" s="14">
        <f t="shared" si="5"/>
        <v>14644</v>
      </c>
      <c r="W18" s="14">
        <f t="shared" si="6"/>
        <v>472</v>
      </c>
      <c r="X18" s="14">
        <f t="shared" si="7"/>
        <v>5583</v>
      </c>
      <c r="Y18" s="14">
        <f t="shared" si="8"/>
        <v>367</v>
      </c>
      <c r="Z18" s="16">
        <f t="shared" si="9"/>
        <v>21066</v>
      </c>
      <c r="AA18" s="56">
        <f t="shared" si="10"/>
        <v>3485</v>
      </c>
      <c r="AB18" s="56">
        <f t="shared" si="11"/>
        <v>24551</v>
      </c>
    </row>
    <row r="19" spans="1:28" ht="25.5">
      <c r="A19" s="44" t="s">
        <v>115</v>
      </c>
      <c r="B19" s="58">
        <v>61388548</v>
      </c>
      <c r="C19" s="58">
        <v>3122</v>
      </c>
      <c r="D19" s="14">
        <v>52</v>
      </c>
      <c r="E19" s="14">
        <v>14613</v>
      </c>
      <c r="F19" s="14">
        <v>200</v>
      </c>
      <c r="G19" s="14">
        <v>5476</v>
      </c>
      <c r="H19" s="14">
        <v>300</v>
      </c>
      <c r="I19" s="16">
        <f t="shared" si="0"/>
        <v>20589</v>
      </c>
      <c r="J19" s="159">
        <v>3853</v>
      </c>
      <c r="K19" s="135">
        <f t="shared" si="1"/>
        <v>24442</v>
      </c>
      <c r="L19" s="57">
        <v>3150</v>
      </c>
      <c r="M19" s="14">
        <v>8</v>
      </c>
      <c r="N19" s="14">
        <v>2450</v>
      </c>
      <c r="O19" s="14">
        <v>24</v>
      </c>
      <c r="P19" s="14">
        <v>916</v>
      </c>
      <c r="Q19" s="14">
        <v>79</v>
      </c>
      <c r="R19" s="16">
        <f t="shared" si="2"/>
        <v>3469</v>
      </c>
      <c r="S19" s="135">
        <v>227</v>
      </c>
      <c r="T19" s="56">
        <f t="shared" si="3"/>
        <v>3696</v>
      </c>
      <c r="U19" s="14">
        <f t="shared" si="4"/>
        <v>60</v>
      </c>
      <c r="V19" s="14">
        <f t="shared" si="5"/>
        <v>17063</v>
      </c>
      <c r="W19" s="14">
        <f t="shared" si="6"/>
        <v>224</v>
      </c>
      <c r="X19" s="14">
        <f t="shared" si="7"/>
        <v>6392</v>
      </c>
      <c r="Y19" s="14">
        <f t="shared" si="8"/>
        <v>379</v>
      </c>
      <c r="Z19" s="16">
        <f t="shared" si="9"/>
        <v>24058</v>
      </c>
      <c r="AA19" s="56">
        <f t="shared" si="10"/>
        <v>4080</v>
      </c>
      <c r="AB19" s="56">
        <f t="shared" si="11"/>
        <v>28138</v>
      </c>
    </row>
    <row r="20" spans="1:28" ht="26.25" thickBot="1">
      <c r="A20" s="59" t="s">
        <v>116</v>
      </c>
      <c r="B20" s="60">
        <v>61385395</v>
      </c>
      <c r="C20" s="60">
        <v>3122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>
        <f t="shared" si="0"/>
        <v>0</v>
      </c>
      <c r="J20" s="160">
        <v>0</v>
      </c>
      <c r="K20" s="136">
        <f t="shared" si="1"/>
        <v>0</v>
      </c>
      <c r="L20" s="62">
        <v>3150</v>
      </c>
      <c r="M20" s="25">
        <v>24</v>
      </c>
      <c r="N20" s="25">
        <v>6629</v>
      </c>
      <c r="O20" s="25">
        <v>430</v>
      </c>
      <c r="P20" s="25">
        <v>2603</v>
      </c>
      <c r="Q20" s="25">
        <v>180</v>
      </c>
      <c r="R20" s="26">
        <f t="shared" si="2"/>
        <v>9842</v>
      </c>
      <c r="S20" s="136">
        <v>1108</v>
      </c>
      <c r="T20" s="61">
        <f t="shared" si="3"/>
        <v>10950</v>
      </c>
      <c r="U20" s="25">
        <f t="shared" si="4"/>
        <v>24</v>
      </c>
      <c r="V20" s="25">
        <f t="shared" si="5"/>
        <v>6629</v>
      </c>
      <c r="W20" s="25">
        <f t="shared" si="6"/>
        <v>430</v>
      </c>
      <c r="X20" s="25">
        <f t="shared" si="7"/>
        <v>2603</v>
      </c>
      <c r="Y20" s="25">
        <f t="shared" si="8"/>
        <v>180</v>
      </c>
      <c r="Z20" s="26">
        <f t="shared" si="9"/>
        <v>9842</v>
      </c>
      <c r="AA20" s="61">
        <f t="shared" si="10"/>
        <v>1108</v>
      </c>
      <c r="AB20" s="61">
        <f t="shared" si="11"/>
        <v>10950</v>
      </c>
    </row>
    <row r="21" spans="1:28" ht="16.5" thickBot="1">
      <c r="A21" s="203" t="s">
        <v>93</v>
      </c>
      <c r="B21" s="204"/>
      <c r="C21" s="204"/>
      <c r="D21" s="204">
        <f aca="true" t="shared" si="12" ref="D21:K21">SUM(D6:D20)</f>
        <v>807</v>
      </c>
      <c r="E21" s="204">
        <f t="shared" si="12"/>
        <v>221266</v>
      </c>
      <c r="F21" s="204">
        <f t="shared" si="12"/>
        <v>5617</v>
      </c>
      <c r="G21" s="204">
        <f t="shared" si="12"/>
        <v>84415</v>
      </c>
      <c r="H21" s="204">
        <f t="shared" si="12"/>
        <v>5777</v>
      </c>
      <c r="I21" s="205">
        <f t="shared" si="12"/>
        <v>317075</v>
      </c>
      <c r="J21" s="206">
        <f t="shared" si="12"/>
        <v>50449</v>
      </c>
      <c r="K21" s="207">
        <f t="shared" si="12"/>
        <v>367524</v>
      </c>
      <c r="L21" s="208"/>
      <c r="M21" s="204">
        <f aca="true" t="shared" si="13" ref="M21:AB21">SUM(M6:M20)</f>
        <v>243.5</v>
      </c>
      <c r="N21" s="204">
        <f t="shared" si="13"/>
        <v>68746</v>
      </c>
      <c r="O21" s="204">
        <f t="shared" si="13"/>
        <v>5021</v>
      </c>
      <c r="P21" s="204">
        <f t="shared" si="13"/>
        <v>26612</v>
      </c>
      <c r="Q21" s="204">
        <f t="shared" si="13"/>
        <v>2275</v>
      </c>
      <c r="R21" s="205">
        <f t="shared" si="13"/>
        <v>102654</v>
      </c>
      <c r="S21" s="207">
        <f t="shared" si="13"/>
        <v>16382</v>
      </c>
      <c r="T21" s="209">
        <f t="shared" si="13"/>
        <v>119036</v>
      </c>
      <c r="U21" s="204">
        <f t="shared" si="13"/>
        <v>1050.5</v>
      </c>
      <c r="V21" s="204">
        <f t="shared" si="13"/>
        <v>290012</v>
      </c>
      <c r="W21" s="204">
        <f t="shared" si="13"/>
        <v>10638</v>
      </c>
      <c r="X21" s="204">
        <f t="shared" si="13"/>
        <v>111027</v>
      </c>
      <c r="Y21" s="204">
        <f t="shared" si="13"/>
        <v>8052</v>
      </c>
      <c r="Z21" s="205">
        <f t="shared" si="13"/>
        <v>419729</v>
      </c>
      <c r="AA21" s="209">
        <f t="shared" si="13"/>
        <v>66831</v>
      </c>
      <c r="AB21" s="209">
        <f t="shared" si="13"/>
        <v>486560</v>
      </c>
    </row>
    <row r="22" spans="1:28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1:28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1:28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</row>
    <row r="26" spans="1:28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</row>
    <row r="27" spans="1:28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</row>
    <row r="28" spans="1:28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</row>
    <row r="29" spans="1:28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1:28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</sheetData>
  <mergeCells count="8">
    <mergeCell ref="U2:Z2"/>
    <mergeCell ref="A3:A4"/>
    <mergeCell ref="B3:B4"/>
    <mergeCell ref="D3:I3"/>
    <mergeCell ref="U3:Z3"/>
    <mergeCell ref="M3:R3"/>
    <mergeCell ref="D2:I2"/>
    <mergeCell ref="M2:R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geOrder="overThenDown" paperSize="9" scale="75" r:id="rId1"/>
  <colBreaks count="2" manualBreakCount="2">
    <brk id="11" max="65535" man="1"/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G44"/>
  <sheetViews>
    <sheetView zoomScale="75" zoomScaleNormal="75" workbookViewId="0" topLeftCell="A1">
      <selection activeCell="A17" sqref="A17"/>
    </sheetView>
  </sheetViews>
  <sheetFormatPr defaultColWidth="9.00390625" defaultRowHeight="12.75"/>
  <cols>
    <col min="1" max="1" width="81.75390625" style="0" customWidth="1"/>
    <col min="2" max="2" width="10.00390625" style="0" customWidth="1"/>
    <col min="3" max="8" width="12.75390625" style="0" customWidth="1"/>
    <col min="9" max="9" width="77.375" style="0" customWidth="1"/>
    <col min="10" max="10" width="10.125" style="0" customWidth="1"/>
    <col min="11" max="16" width="12.75390625" style="0" customWidth="1"/>
    <col min="17" max="17" width="81.75390625" style="0" customWidth="1"/>
    <col min="18" max="18" width="10.125" style="0" customWidth="1"/>
    <col min="19" max="24" width="12.75390625" style="0" customWidth="1"/>
    <col min="25" max="25" width="77.625" style="0" customWidth="1"/>
    <col min="26" max="26" width="10.25390625" style="0" customWidth="1"/>
    <col min="27" max="32" width="12.75390625" style="0" customWidth="1"/>
    <col min="33" max="37" width="0" style="0" hidden="1" customWidth="1"/>
    <col min="38" max="38" width="71.375" style="0" hidden="1" customWidth="1"/>
  </cols>
  <sheetData>
    <row r="1" ht="13.5" thickBot="1"/>
    <row r="2" spans="1:33" ht="12.75">
      <c r="A2" s="145"/>
      <c r="B2" s="37"/>
      <c r="C2" s="265" t="s">
        <v>303</v>
      </c>
      <c r="D2" s="266"/>
      <c r="E2" s="266"/>
      <c r="F2" s="266"/>
      <c r="G2" s="266"/>
      <c r="H2" s="287"/>
      <c r="I2" s="145" t="s">
        <v>268</v>
      </c>
      <c r="J2" s="37"/>
      <c r="K2" s="265" t="s">
        <v>302</v>
      </c>
      <c r="L2" s="266"/>
      <c r="M2" s="266"/>
      <c r="N2" s="266"/>
      <c r="O2" s="266"/>
      <c r="P2" s="287"/>
      <c r="Q2" s="145"/>
      <c r="R2" s="37"/>
      <c r="S2" s="265" t="s">
        <v>301</v>
      </c>
      <c r="T2" s="266"/>
      <c r="U2" s="266"/>
      <c r="V2" s="266"/>
      <c r="W2" s="266"/>
      <c r="X2" s="287"/>
      <c r="Y2" s="145"/>
      <c r="Z2" s="154"/>
      <c r="AA2" s="265" t="s">
        <v>300</v>
      </c>
      <c r="AB2" s="266"/>
      <c r="AC2" s="266"/>
      <c r="AD2" s="266"/>
      <c r="AE2" s="266"/>
      <c r="AF2" s="267"/>
      <c r="AG2" s="32"/>
    </row>
    <row r="3" spans="1:33" ht="12.75" customHeight="1">
      <c r="A3" s="288" t="s">
        <v>272</v>
      </c>
      <c r="B3" s="290" t="s">
        <v>0</v>
      </c>
      <c r="C3" s="251" t="s">
        <v>117</v>
      </c>
      <c r="D3" s="252"/>
      <c r="E3" s="252"/>
      <c r="F3" s="252"/>
      <c r="G3" s="252"/>
      <c r="H3" s="137"/>
      <c r="I3" s="288" t="s">
        <v>272</v>
      </c>
      <c r="J3" s="290" t="s">
        <v>0</v>
      </c>
      <c r="K3" s="251" t="s">
        <v>118</v>
      </c>
      <c r="L3" s="252"/>
      <c r="M3" s="252"/>
      <c r="N3" s="252"/>
      <c r="O3" s="252"/>
      <c r="P3" s="137"/>
      <c r="Q3" s="288" t="s">
        <v>272</v>
      </c>
      <c r="R3" s="290" t="s">
        <v>0</v>
      </c>
      <c r="S3" s="251" t="s">
        <v>119</v>
      </c>
      <c r="T3" s="253"/>
      <c r="U3" s="253"/>
      <c r="V3" s="253"/>
      <c r="W3" s="254"/>
      <c r="X3" s="152"/>
      <c r="Y3" s="288" t="s">
        <v>272</v>
      </c>
      <c r="Z3" s="290" t="s">
        <v>0</v>
      </c>
      <c r="AA3" s="251" t="s">
        <v>97</v>
      </c>
      <c r="AB3" s="252"/>
      <c r="AC3" s="252"/>
      <c r="AD3" s="252"/>
      <c r="AE3" s="252"/>
      <c r="AF3" s="137"/>
      <c r="AG3" s="65"/>
    </row>
    <row r="4" spans="1:33" ht="30" customHeight="1" thickBot="1">
      <c r="A4" s="289"/>
      <c r="B4" s="250"/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7" t="s">
        <v>1</v>
      </c>
      <c r="I4" s="289"/>
      <c r="J4" s="250"/>
      <c r="K4" s="66" t="s">
        <v>2</v>
      </c>
      <c r="L4" s="66" t="s">
        <v>3</v>
      </c>
      <c r="M4" s="66" t="s">
        <v>4</v>
      </c>
      <c r="N4" s="66" t="s">
        <v>5</v>
      </c>
      <c r="O4" s="66" t="s">
        <v>6</v>
      </c>
      <c r="P4" s="67" t="s">
        <v>1</v>
      </c>
      <c r="Q4" s="289"/>
      <c r="R4" s="250"/>
      <c r="S4" s="66" t="s">
        <v>2</v>
      </c>
      <c r="T4" s="66" t="s">
        <v>3</v>
      </c>
      <c r="U4" s="66" t="s">
        <v>4</v>
      </c>
      <c r="V4" s="66" t="s">
        <v>5</v>
      </c>
      <c r="W4" s="66" t="s">
        <v>6</v>
      </c>
      <c r="X4" s="67" t="s">
        <v>1</v>
      </c>
      <c r="Y4" s="289"/>
      <c r="Z4" s="250"/>
      <c r="AA4" s="66" t="s">
        <v>2</v>
      </c>
      <c r="AB4" s="66" t="s">
        <v>3</v>
      </c>
      <c r="AC4" s="66" t="s">
        <v>4</v>
      </c>
      <c r="AD4" s="66" t="s">
        <v>5</v>
      </c>
      <c r="AE4" s="66" t="s">
        <v>6</v>
      </c>
      <c r="AF4" s="67" t="s">
        <v>1</v>
      </c>
      <c r="AG4" s="69"/>
    </row>
    <row r="5" spans="1:33" ht="12.75">
      <c r="A5" s="70" t="s">
        <v>120</v>
      </c>
      <c r="B5" s="71"/>
      <c r="C5" s="71"/>
      <c r="D5" s="71"/>
      <c r="E5" s="71"/>
      <c r="F5" s="71"/>
      <c r="G5" s="71"/>
      <c r="H5" s="72"/>
      <c r="I5" s="70" t="s">
        <v>120</v>
      </c>
      <c r="J5" s="71"/>
      <c r="K5" s="71"/>
      <c r="L5" s="71"/>
      <c r="M5" s="71"/>
      <c r="N5" s="71"/>
      <c r="O5" s="71"/>
      <c r="P5" s="72"/>
      <c r="Q5" s="70" t="s">
        <v>120</v>
      </c>
      <c r="R5" s="71"/>
      <c r="S5" s="71"/>
      <c r="T5" s="71"/>
      <c r="U5" s="71"/>
      <c r="V5" s="71"/>
      <c r="W5" s="71"/>
      <c r="X5" s="72"/>
      <c r="Y5" s="70" t="s">
        <v>120</v>
      </c>
      <c r="Z5" s="71"/>
      <c r="AA5" s="71"/>
      <c r="AB5" s="71"/>
      <c r="AC5" s="71"/>
      <c r="AD5" s="71"/>
      <c r="AE5" s="71"/>
      <c r="AF5" s="72"/>
      <c r="AG5" s="7"/>
    </row>
    <row r="6" spans="1:33" ht="25.5">
      <c r="A6" s="73" t="s">
        <v>121</v>
      </c>
      <c r="B6" s="74">
        <v>60436107</v>
      </c>
      <c r="C6" s="75"/>
      <c r="D6" s="75"/>
      <c r="E6" s="75"/>
      <c r="F6" s="75"/>
      <c r="G6" s="75">
        <f aca="true" t="shared" si="0" ref="G6:G43">+C6+D6+E6+F6</f>
        <v>0</v>
      </c>
      <c r="H6" s="22"/>
      <c r="I6" s="73" t="s">
        <v>121</v>
      </c>
      <c r="J6" s="74">
        <v>60436107</v>
      </c>
      <c r="K6" s="75">
        <v>6869</v>
      </c>
      <c r="L6" s="75">
        <v>12</v>
      </c>
      <c r="M6" s="75">
        <v>2542</v>
      </c>
      <c r="N6" s="75">
        <v>178</v>
      </c>
      <c r="O6" s="75">
        <f aca="true" t="shared" si="1" ref="O6:O43">+K6+L6+M6+N6</f>
        <v>9601</v>
      </c>
      <c r="P6" s="22">
        <v>25.9</v>
      </c>
      <c r="Q6" s="73" t="s">
        <v>121</v>
      </c>
      <c r="R6" s="74">
        <v>60436107</v>
      </c>
      <c r="S6" s="75"/>
      <c r="T6" s="75"/>
      <c r="U6" s="75"/>
      <c r="V6" s="75"/>
      <c r="W6" s="75">
        <f aca="true" t="shared" si="2" ref="W6:W43">+S6+T6+U6+V6</f>
        <v>0</v>
      </c>
      <c r="X6" s="76"/>
      <c r="Y6" s="73" t="s">
        <v>121</v>
      </c>
      <c r="Z6" s="74">
        <v>60436107</v>
      </c>
      <c r="AA6" s="75">
        <f aca="true" t="shared" si="3" ref="AA6:AA43">+C6+K6+S6</f>
        <v>6869</v>
      </c>
      <c r="AB6" s="75">
        <f aca="true" t="shared" si="4" ref="AB6:AB43">+D6+L6+T6</f>
        <v>12</v>
      </c>
      <c r="AC6" s="75">
        <f aca="true" t="shared" si="5" ref="AC6:AC43">+E6+M6+U6</f>
        <v>2542</v>
      </c>
      <c r="AD6" s="75">
        <f aca="true" t="shared" si="6" ref="AD6:AD43">+F6+N6+V6</f>
        <v>178</v>
      </c>
      <c r="AE6" s="75">
        <f aca="true" t="shared" si="7" ref="AE6:AE43">+AA6+AB6+AC6+AD6</f>
        <v>9601</v>
      </c>
      <c r="AF6" s="22">
        <f aca="true" t="shared" si="8" ref="AF6:AF43">+H6+P6+X6</f>
        <v>25.9</v>
      </c>
      <c r="AG6" s="77"/>
    </row>
    <row r="7" spans="1:33" ht="12.75">
      <c r="A7" s="21" t="s">
        <v>122</v>
      </c>
      <c r="B7" s="35">
        <v>70837953</v>
      </c>
      <c r="C7" s="78"/>
      <c r="D7" s="78"/>
      <c r="E7" s="78"/>
      <c r="F7" s="78"/>
      <c r="G7" s="75">
        <f t="shared" si="0"/>
        <v>0</v>
      </c>
      <c r="H7" s="16"/>
      <c r="I7" s="21" t="s">
        <v>122</v>
      </c>
      <c r="J7" s="35">
        <v>70837953</v>
      </c>
      <c r="K7" s="78">
        <v>3814</v>
      </c>
      <c r="L7" s="78">
        <v>20</v>
      </c>
      <c r="M7" s="78">
        <v>1419</v>
      </c>
      <c r="N7" s="78">
        <v>69</v>
      </c>
      <c r="O7" s="78">
        <f t="shared" si="1"/>
        <v>5322</v>
      </c>
      <c r="P7" s="16">
        <v>12.3</v>
      </c>
      <c r="Q7" s="21" t="s">
        <v>122</v>
      </c>
      <c r="R7" s="35">
        <v>70837953</v>
      </c>
      <c r="S7" s="78"/>
      <c r="T7" s="78"/>
      <c r="U7" s="78"/>
      <c r="V7" s="78"/>
      <c r="W7" s="78">
        <f t="shared" si="2"/>
        <v>0</v>
      </c>
      <c r="X7" s="79"/>
      <c r="Y7" s="21" t="s">
        <v>122</v>
      </c>
      <c r="Z7" s="35">
        <v>70837953</v>
      </c>
      <c r="AA7" s="75">
        <f t="shared" si="3"/>
        <v>3814</v>
      </c>
      <c r="AB7" s="75">
        <f t="shared" si="4"/>
        <v>20</v>
      </c>
      <c r="AC7" s="75">
        <f t="shared" si="5"/>
        <v>1419</v>
      </c>
      <c r="AD7" s="75">
        <f t="shared" si="6"/>
        <v>69</v>
      </c>
      <c r="AE7" s="75">
        <f t="shared" si="7"/>
        <v>5322</v>
      </c>
      <c r="AF7" s="22">
        <f t="shared" si="8"/>
        <v>12.3</v>
      </c>
      <c r="AG7" s="77"/>
    </row>
    <row r="8" spans="1:33" ht="12.75">
      <c r="A8" s="21" t="s">
        <v>123</v>
      </c>
      <c r="B8" s="35">
        <v>61389447</v>
      </c>
      <c r="C8" s="78"/>
      <c r="D8" s="78"/>
      <c r="E8" s="78"/>
      <c r="F8" s="78"/>
      <c r="G8" s="75">
        <f t="shared" si="0"/>
        <v>0</v>
      </c>
      <c r="H8" s="16"/>
      <c r="I8" s="21" t="s">
        <v>123</v>
      </c>
      <c r="J8" s="35">
        <v>61389447</v>
      </c>
      <c r="K8" s="78">
        <v>9895</v>
      </c>
      <c r="L8" s="78">
        <v>96</v>
      </c>
      <c r="M8" s="78">
        <v>3694</v>
      </c>
      <c r="N8" s="78">
        <v>295</v>
      </c>
      <c r="O8" s="78">
        <f t="shared" si="1"/>
        <v>13980</v>
      </c>
      <c r="P8" s="16">
        <v>35.5</v>
      </c>
      <c r="Q8" s="21" t="s">
        <v>123</v>
      </c>
      <c r="R8" s="35">
        <v>61389447</v>
      </c>
      <c r="S8" s="78"/>
      <c r="T8" s="78"/>
      <c r="U8" s="78"/>
      <c r="V8" s="78"/>
      <c r="W8" s="78">
        <f t="shared" si="2"/>
        <v>0</v>
      </c>
      <c r="X8" s="79"/>
      <c r="Y8" s="21" t="s">
        <v>123</v>
      </c>
      <c r="Z8" s="35">
        <v>61389447</v>
      </c>
      <c r="AA8" s="75">
        <f t="shared" si="3"/>
        <v>9895</v>
      </c>
      <c r="AB8" s="75">
        <f t="shared" si="4"/>
        <v>96</v>
      </c>
      <c r="AC8" s="75">
        <f t="shared" si="5"/>
        <v>3694</v>
      </c>
      <c r="AD8" s="75">
        <f t="shared" si="6"/>
        <v>295</v>
      </c>
      <c r="AE8" s="75">
        <f t="shared" si="7"/>
        <v>13980</v>
      </c>
      <c r="AF8" s="22">
        <f t="shared" si="8"/>
        <v>35.5</v>
      </c>
      <c r="AG8" s="77"/>
    </row>
    <row r="9" spans="1:33" ht="12.75">
      <c r="A9" s="21" t="s">
        <v>124</v>
      </c>
      <c r="B9" s="35">
        <v>48133035</v>
      </c>
      <c r="C9" s="78"/>
      <c r="D9" s="78"/>
      <c r="E9" s="78"/>
      <c r="F9" s="78"/>
      <c r="G9" s="75">
        <f t="shared" si="0"/>
        <v>0</v>
      </c>
      <c r="H9" s="16"/>
      <c r="I9" s="21" t="s">
        <v>124</v>
      </c>
      <c r="J9" s="35">
        <v>48133035</v>
      </c>
      <c r="K9" s="78">
        <v>11773</v>
      </c>
      <c r="L9" s="78">
        <v>150</v>
      </c>
      <c r="M9" s="78">
        <v>4407</v>
      </c>
      <c r="N9" s="78">
        <v>319</v>
      </c>
      <c r="O9" s="78">
        <f t="shared" si="1"/>
        <v>16649</v>
      </c>
      <c r="P9" s="16">
        <v>47.1</v>
      </c>
      <c r="Q9" s="21" t="s">
        <v>124</v>
      </c>
      <c r="R9" s="35">
        <v>48133035</v>
      </c>
      <c r="S9" s="78"/>
      <c r="T9" s="78"/>
      <c r="U9" s="78"/>
      <c r="V9" s="78"/>
      <c r="W9" s="78">
        <f t="shared" si="2"/>
        <v>0</v>
      </c>
      <c r="X9" s="79"/>
      <c r="Y9" s="21" t="s">
        <v>124</v>
      </c>
      <c r="Z9" s="35">
        <v>48133035</v>
      </c>
      <c r="AA9" s="75">
        <f t="shared" si="3"/>
        <v>11773</v>
      </c>
      <c r="AB9" s="75">
        <f t="shared" si="4"/>
        <v>150</v>
      </c>
      <c r="AC9" s="75">
        <f t="shared" si="5"/>
        <v>4407</v>
      </c>
      <c r="AD9" s="75">
        <f t="shared" si="6"/>
        <v>319</v>
      </c>
      <c r="AE9" s="75">
        <f t="shared" si="7"/>
        <v>16649</v>
      </c>
      <c r="AF9" s="22">
        <f t="shared" si="8"/>
        <v>47.1</v>
      </c>
      <c r="AG9" s="77"/>
    </row>
    <row r="10" spans="1:33" ht="12.75">
      <c r="A10" s="21" t="s">
        <v>125</v>
      </c>
      <c r="B10" s="35">
        <v>61388149</v>
      </c>
      <c r="C10" s="78"/>
      <c r="D10" s="78"/>
      <c r="E10" s="78"/>
      <c r="F10" s="78"/>
      <c r="G10" s="75">
        <f t="shared" si="0"/>
        <v>0</v>
      </c>
      <c r="H10" s="16"/>
      <c r="I10" s="21" t="s">
        <v>125</v>
      </c>
      <c r="J10" s="35">
        <v>61388149</v>
      </c>
      <c r="K10" s="78"/>
      <c r="L10" s="78"/>
      <c r="M10" s="78"/>
      <c r="N10" s="78"/>
      <c r="O10" s="78">
        <f t="shared" si="1"/>
        <v>0</v>
      </c>
      <c r="P10" s="16"/>
      <c r="Q10" s="21" t="s">
        <v>125</v>
      </c>
      <c r="R10" s="35">
        <v>61388149</v>
      </c>
      <c r="S10" s="78">
        <v>16358</v>
      </c>
      <c r="T10" s="78">
        <v>46</v>
      </c>
      <c r="U10" s="78">
        <v>6068</v>
      </c>
      <c r="V10" s="78">
        <v>207</v>
      </c>
      <c r="W10" s="78">
        <f t="shared" si="2"/>
        <v>22679</v>
      </c>
      <c r="X10" s="16">
        <v>62.2</v>
      </c>
      <c r="Y10" s="21" t="s">
        <v>125</v>
      </c>
      <c r="Z10" s="35">
        <v>61388149</v>
      </c>
      <c r="AA10" s="75">
        <f t="shared" si="3"/>
        <v>16358</v>
      </c>
      <c r="AB10" s="75">
        <f t="shared" si="4"/>
        <v>46</v>
      </c>
      <c r="AC10" s="75">
        <f t="shared" si="5"/>
        <v>6068</v>
      </c>
      <c r="AD10" s="75">
        <f t="shared" si="6"/>
        <v>207</v>
      </c>
      <c r="AE10" s="75">
        <f t="shared" si="7"/>
        <v>22679</v>
      </c>
      <c r="AF10" s="22">
        <f t="shared" si="8"/>
        <v>62.2</v>
      </c>
      <c r="AG10" s="77"/>
    </row>
    <row r="11" spans="1:33" ht="12.75">
      <c r="A11" s="21" t="s">
        <v>126</v>
      </c>
      <c r="B11" s="35">
        <v>70845883</v>
      </c>
      <c r="C11" s="78"/>
      <c r="D11" s="78"/>
      <c r="E11" s="78"/>
      <c r="F11" s="78"/>
      <c r="G11" s="75">
        <f t="shared" si="0"/>
        <v>0</v>
      </c>
      <c r="H11" s="16"/>
      <c r="I11" s="21" t="s">
        <v>127</v>
      </c>
      <c r="J11" s="35">
        <v>70845883</v>
      </c>
      <c r="K11" s="78">
        <v>4003</v>
      </c>
      <c r="L11" s="78">
        <v>15</v>
      </c>
      <c r="M11" s="78">
        <v>1486</v>
      </c>
      <c r="N11" s="78">
        <v>146</v>
      </c>
      <c r="O11" s="78">
        <f t="shared" si="1"/>
        <v>5650</v>
      </c>
      <c r="P11" s="16">
        <v>13</v>
      </c>
      <c r="Q11" s="21" t="s">
        <v>127</v>
      </c>
      <c r="R11" s="35">
        <v>70845883</v>
      </c>
      <c r="S11" s="78"/>
      <c r="T11" s="78"/>
      <c r="U11" s="78"/>
      <c r="V11" s="78"/>
      <c r="W11" s="78">
        <f t="shared" si="2"/>
        <v>0</v>
      </c>
      <c r="X11" s="79"/>
      <c r="Y11" s="21" t="s">
        <v>127</v>
      </c>
      <c r="Z11" s="35">
        <v>70845883</v>
      </c>
      <c r="AA11" s="75">
        <f t="shared" si="3"/>
        <v>4003</v>
      </c>
      <c r="AB11" s="75">
        <f t="shared" si="4"/>
        <v>15</v>
      </c>
      <c r="AC11" s="75">
        <f t="shared" si="5"/>
        <v>1486</v>
      </c>
      <c r="AD11" s="75">
        <f t="shared" si="6"/>
        <v>146</v>
      </c>
      <c r="AE11" s="75">
        <f t="shared" si="7"/>
        <v>5650</v>
      </c>
      <c r="AF11" s="22">
        <f t="shared" si="8"/>
        <v>13</v>
      </c>
      <c r="AG11" s="77"/>
    </row>
    <row r="12" spans="1:33" ht="12.75">
      <c r="A12" s="21" t="s">
        <v>128</v>
      </c>
      <c r="B12" s="35">
        <v>70922306</v>
      </c>
      <c r="C12" s="78"/>
      <c r="D12" s="78"/>
      <c r="E12" s="78"/>
      <c r="F12" s="78"/>
      <c r="G12" s="75">
        <f t="shared" si="0"/>
        <v>0</v>
      </c>
      <c r="H12" s="16"/>
      <c r="I12" s="21" t="s">
        <v>129</v>
      </c>
      <c r="J12" s="35">
        <v>70922306</v>
      </c>
      <c r="K12" s="78">
        <v>6793</v>
      </c>
      <c r="L12" s="78">
        <v>80</v>
      </c>
      <c r="M12" s="78">
        <v>2545</v>
      </c>
      <c r="N12" s="78">
        <v>141</v>
      </c>
      <c r="O12" s="78">
        <f t="shared" si="1"/>
        <v>9559</v>
      </c>
      <c r="P12" s="16">
        <v>27.9</v>
      </c>
      <c r="Q12" s="21" t="s">
        <v>129</v>
      </c>
      <c r="R12" s="35">
        <v>70922306</v>
      </c>
      <c r="S12" s="78"/>
      <c r="T12" s="78"/>
      <c r="U12" s="78"/>
      <c r="V12" s="78"/>
      <c r="W12" s="78">
        <f t="shared" si="2"/>
        <v>0</v>
      </c>
      <c r="X12" s="79"/>
      <c r="Y12" s="21" t="s">
        <v>129</v>
      </c>
      <c r="Z12" s="35">
        <v>70922306</v>
      </c>
      <c r="AA12" s="75">
        <f t="shared" si="3"/>
        <v>6793</v>
      </c>
      <c r="AB12" s="75">
        <f t="shared" si="4"/>
        <v>80</v>
      </c>
      <c r="AC12" s="75">
        <f t="shared" si="5"/>
        <v>2545</v>
      </c>
      <c r="AD12" s="75">
        <f t="shared" si="6"/>
        <v>141</v>
      </c>
      <c r="AE12" s="75">
        <f t="shared" si="7"/>
        <v>9559</v>
      </c>
      <c r="AF12" s="22">
        <f t="shared" si="8"/>
        <v>27.9</v>
      </c>
      <c r="AG12" s="77"/>
    </row>
    <row r="13" spans="1:33" ht="12.75">
      <c r="A13" s="21" t="s">
        <v>130</v>
      </c>
      <c r="B13" s="35">
        <v>48135411</v>
      </c>
      <c r="C13" s="78"/>
      <c r="D13" s="78"/>
      <c r="E13" s="78"/>
      <c r="F13" s="78"/>
      <c r="G13" s="75">
        <f t="shared" si="0"/>
        <v>0</v>
      </c>
      <c r="H13" s="16"/>
      <c r="I13" s="21" t="s">
        <v>131</v>
      </c>
      <c r="J13" s="35">
        <v>48135411</v>
      </c>
      <c r="K13" s="78">
        <v>10335</v>
      </c>
      <c r="L13" s="78">
        <v>160</v>
      </c>
      <c r="M13" s="78">
        <v>3881</v>
      </c>
      <c r="N13" s="78">
        <v>297</v>
      </c>
      <c r="O13" s="78">
        <f t="shared" si="1"/>
        <v>14673</v>
      </c>
      <c r="P13" s="16">
        <v>38.8</v>
      </c>
      <c r="Q13" s="21" t="s">
        <v>131</v>
      </c>
      <c r="R13" s="35">
        <v>48135411</v>
      </c>
      <c r="S13" s="78"/>
      <c r="T13" s="78"/>
      <c r="U13" s="78"/>
      <c r="V13" s="78"/>
      <c r="W13" s="78">
        <f t="shared" si="2"/>
        <v>0</v>
      </c>
      <c r="X13" s="79"/>
      <c r="Y13" s="21" t="s">
        <v>131</v>
      </c>
      <c r="Z13" s="35">
        <v>48135411</v>
      </c>
      <c r="AA13" s="75">
        <f t="shared" si="3"/>
        <v>10335</v>
      </c>
      <c r="AB13" s="75">
        <f t="shared" si="4"/>
        <v>160</v>
      </c>
      <c r="AC13" s="75">
        <f t="shared" si="5"/>
        <v>3881</v>
      </c>
      <c r="AD13" s="75">
        <f t="shared" si="6"/>
        <v>297</v>
      </c>
      <c r="AE13" s="75">
        <f t="shared" si="7"/>
        <v>14673</v>
      </c>
      <c r="AF13" s="22">
        <f t="shared" si="8"/>
        <v>38.8</v>
      </c>
      <c r="AG13" s="77"/>
    </row>
    <row r="14" spans="1:33" ht="25.5">
      <c r="A14" s="21" t="s">
        <v>132</v>
      </c>
      <c r="B14" s="35">
        <v>60446714</v>
      </c>
      <c r="C14" s="78"/>
      <c r="D14" s="78"/>
      <c r="E14" s="78"/>
      <c r="F14" s="78"/>
      <c r="G14" s="75">
        <f t="shared" si="0"/>
        <v>0</v>
      </c>
      <c r="H14" s="16"/>
      <c r="I14" s="21" t="s">
        <v>132</v>
      </c>
      <c r="J14" s="35">
        <v>60446714</v>
      </c>
      <c r="K14" s="78">
        <v>6896</v>
      </c>
      <c r="L14" s="78">
        <v>20</v>
      </c>
      <c r="M14" s="78">
        <v>2559</v>
      </c>
      <c r="N14" s="78">
        <v>288</v>
      </c>
      <c r="O14" s="78">
        <f t="shared" si="1"/>
        <v>9763</v>
      </c>
      <c r="P14" s="16">
        <v>23.6</v>
      </c>
      <c r="Q14" s="21" t="s">
        <v>132</v>
      </c>
      <c r="R14" s="35">
        <v>60446714</v>
      </c>
      <c r="S14" s="78"/>
      <c r="T14" s="78"/>
      <c r="U14" s="78"/>
      <c r="V14" s="78"/>
      <c r="W14" s="78">
        <f t="shared" si="2"/>
        <v>0</v>
      </c>
      <c r="X14" s="79"/>
      <c r="Y14" s="21" t="s">
        <v>132</v>
      </c>
      <c r="Z14" s="35">
        <v>60446714</v>
      </c>
      <c r="AA14" s="75">
        <f t="shared" si="3"/>
        <v>6896</v>
      </c>
      <c r="AB14" s="75">
        <f t="shared" si="4"/>
        <v>20</v>
      </c>
      <c r="AC14" s="75">
        <f t="shared" si="5"/>
        <v>2559</v>
      </c>
      <c r="AD14" s="75">
        <f t="shared" si="6"/>
        <v>288</v>
      </c>
      <c r="AE14" s="75">
        <f t="shared" si="7"/>
        <v>9763</v>
      </c>
      <c r="AF14" s="22">
        <f t="shared" si="8"/>
        <v>23.6</v>
      </c>
      <c r="AG14" s="77"/>
    </row>
    <row r="15" spans="1:33" ht="12.75">
      <c r="A15" s="21" t="s">
        <v>133</v>
      </c>
      <c r="B15" s="35">
        <v>60446170</v>
      </c>
      <c r="C15" s="78"/>
      <c r="D15" s="78"/>
      <c r="E15" s="78"/>
      <c r="F15" s="78"/>
      <c r="G15" s="75">
        <f t="shared" si="0"/>
        <v>0</v>
      </c>
      <c r="H15" s="16"/>
      <c r="I15" s="21" t="s">
        <v>133</v>
      </c>
      <c r="J15" s="35">
        <v>60446170</v>
      </c>
      <c r="K15" s="78">
        <v>6596</v>
      </c>
      <c r="L15" s="78">
        <v>20</v>
      </c>
      <c r="M15" s="78">
        <v>2448</v>
      </c>
      <c r="N15" s="78">
        <v>118</v>
      </c>
      <c r="O15" s="78">
        <f t="shared" si="1"/>
        <v>9182</v>
      </c>
      <c r="P15" s="16">
        <v>24.6</v>
      </c>
      <c r="Q15" s="21" t="s">
        <v>133</v>
      </c>
      <c r="R15" s="35">
        <v>60446170</v>
      </c>
      <c r="S15" s="78"/>
      <c r="T15" s="78"/>
      <c r="U15" s="78"/>
      <c r="V15" s="78"/>
      <c r="W15" s="78">
        <f t="shared" si="2"/>
        <v>0</v>
      </c>
      <c r="X15" s="79"/>
      <c r="Y15" s="21" t="s">
        <v>133</v>
      </c>
      <c r="Z15" s="35">
        <v>60446170</v>
      </c>
      <c r="AA15" s="75">
        <f t="shared" si="3"/>
        <v>6596</v>
      </c>
      <c r="AB15" s="75">
        <f t="shared" si="4"/>
        <v>20</v>
      </c>
      <c r="AC15" s="75">
        <f t="shared" si="5"/>
        <v>2448</v>
      </c>
      <c r="AD15" s="75">
        <f t="shared" si="6"/>
        <v>118</v>
      </c>
      <c r="AE15" s="75">
        <f t="shared" si="7"/>
        <v>9182</v>
      </c>
      <c r="AF15" s="22">
        <f t="shared" si="8"/>
        <v>24.6</v>
      </c>
      <c r="AG15" s="77"/>
    </row>
    <row r="16" spans="1:33" ht="12.75">
      <c r="A16" s="21" t="s">
        <v>134</v>
      </c>
      <c r="B16" s="35">
        <v>60446161</v>
      </c>
      <c r="C16" s="78"/>
      <c r="D16" s="78"/>
      <c r="E16" s="78"/>
      <c r="F16" s="78"/>
      <c r="G16" s="75">
        <f t="shared" si="0"/>
        <v>0</v>
      </c>
      <c r="H16" s="16"/>
      <c r="I16" s="21" t="s">
        <v>134</v>
      </c>
      <c r="J16" s="35">
        <v>60446161</v>
      </c>
      <c r="K16" s="78">
        <v>8417</v>
      </c>
      <c r="L16" s="78">
        <v>70</v>
      </c>
      <c r="M16" s="78">
        <v>3140</v>
      </c>
      <c r="N16" s="78">
        <v>142</v>
      </c>
      <c r="O16" s="78">
        <f t="shared" si="1"/>
        <v>11769</v>
      </c>
      <c r="P16" s="16">
        <v>31.1</v>
      </c>
      <c r="Q16" s="21" t="s">
        <v>134</v>
      </c>
      <c r="R16" s="35">
        <v>60446161</v>
      </c>
      <c r="S16" s="78"/>
      <c r="T16" s="78"/>
      <c r="U16" s="78"/>
      <c r="V16" s="78"/>
      <c r="W16" s="78">
        <f t="shared" si="2"/>
        <v>0</v>
      </c>
      <c r="X16" s="79"/>
      <c r="Y16" s="21" t="s">
        <v>134</v>
      </c>
      <c r="Z16" s="35">
        <v>60446161</v>
      </c>
      <c r="AA16" s="75">
        <f t="shared" si="3"/>
        <v>8417</v>
      </c>
      <c r="AB16" s="75">
        <f t="shared" si="4"/>
        <v>70</v>
      </c>
      <c r="AC16" s="75">
        <f t="shared" si="5"/>
        <v>3140</v>
      </c>
      <c r="AD16" s="75">
        <f t="shared" si="6"/>
        <v>142</v>
      </c>
      <c r="AE16" s="75">
        <f t="shared" si="7"/>
        <v>11769</v>
      </c>
      <c r="AF16" s="22">
        <f t="shared" si="8"/>
        <v>31.1</v>
      </c>
      <c r="AG16" s="77"/>
    </row>
    <row r="17" spans="1:33" ht="12.75">
      <c r="A17" s="21" t="s">
        <v>135</v>
      </c>
      <c r="B17" s="35">
        <v>60446633</v>
      </c>
      <c r="C17" s="78">
        <v>3947</v>
      </c>
      <c r="D17" s="78">
        <v>30</v>
      </c>
      <c r="E17" s="78">
        <v>1471</v>
      </c>
      <c r="F17" s="78">
        <v>79</v>
      </c>
      <c r="G17" s="78">
        <f t="shared" si="0"/>
        <v>5527</v>
      </c>
      <c r="H17" s="79">
        <v>16</v>
      </c>
      <c r="I17" s="21" t="s">
        <v>135</v>
      </c>
      <c r="J17" s="35">
        <v>60446633</v>
      </c>
      <c r="K17" s="78"/>
      <c r="L17" s="78"/>
      <c r="M17" s="78"/>
      <c r="N17" s="78"/>
      <c r="O17" s="78">
        <f t="shared" si="1"/>
        <v>0</v>
      </c>
      <c r="P17" s="16"/>
      <c r="Q17" s="21" t="s">
        <v>135</v>
      </c>
      <c r="R17" s="35">
        <v>60446633</v>
      </c>
      <c r="S17" s="78"/>
      <c r="T17" s="78"/>
      <c r="U17" s="78"/>
      <c r="V17" s="78"/>
      <c r="W17" s="78">
        <f t="shared" si="2"/>
        <v>0</v>
      </c>
      <c r="X17" s="79"/>
      <c r="Y17" s="21" t="s">
        <v>135</v>
      </c>
      <c r="Z17" s="35">
        <v>60446633</v>
      </c>
      <c r="AA17" s="75">
        <f t="shared" si="3"/>
        <v>3947</v>
      </c>
      <c r="AB17" s="75">
        <f t="shared" si="4"/>
        <v>30</v>
      </c>
      <c r="AC17" s="75">
        <f t="shared" si="5"/>
        <v>1471</v>
      </c>
      <c r="AD17" s="75">
        <f t="shared" si="6"/>
        <v>79</v>
      </c>
      <c r="AE17" s="75">
        <f t="shared" si="7"/>
        <v>5527</v>
      </c>
      <c r="AF17" s="22">
        <f t="shared" si="8"/>
        <v>16</v>
      </c>
      <c r="AG17" s="77"/>
    </row>
    <row r="18" spans="1:33" ht="12.75">
      <c r="A18" s="21" t="s">
        <v>136</v>
      </c>
      <c r="B18" s="80" t="s">
        <v>137</v>
      </c>
      <c r="C18" s="78"/>
      <c r="D18" s="78"/>
      <c r="E18" s="78"/>
      <c r="F18" s="78"/>
      <c r="G18" s="75">
        <f t="shared" si="0"/>
        <v>0</v>
      </c>
      <c r="H18" s="16"/>
      <c r="I18" s="21" t="s">
        <v>138</v>
      </c>
      <c r="J18" s="80" t="s">
        <v>137</v>
      </c>
      <c r="K18" s="78"/>
      <c r="L18" s="78"/>
      <c r="M18" s="78"/>
      <c r="N18" s="78"/>
      <c r="O18" s="78">
        <f t="shared" si="1"/>
        <v>0</v>
      </c>
      <c r="P18" s="16"/>
      <c r="Q18" s="21" t="s">
        <v>138</v>
      </c>
      <c r="R18" s="80" t="s">
        <v>137</v>
      </c>
      <c r="S18" s="78">
        <v>16379</v>
      </c>
      <c r="T18" s="78">
        <v>300</v>
      </c>
      <c r="U18" s="78">
        <v>6168</v>
      </c>
      <c r="V18" s="78">
        <v>810</v>
      </c>
      <c r="W18" s="75">
        <f t="shared" si="2"/>
        <v>23657</v>
      </c>
      <c r="X18" s="16">
        <v>63.7</v>
      </c>
      <c r="Y18" s="21" t="s">
        <v>138</v>
      </c>
      <c r="Z18" s="80" t="s">
        <v>137</v>
      </c>
      <c r="AA18" s="75">
        <f t="shared" si="3"/>
        <v>16379</v>
      </c>
      <c r="AB18" s="75">
        <f t="shared" si="4"/>
        <v>300</v>
      </c>
      <c r="AC18" s="75">
        <f t="shared" si="5"/>
        <v>6168</v>
      </c>
      <c r="AD18" s="75">
        <f t="shared" si="6"/>
        <v>810</v>
      </c>
      <c r="AE18" s="75">
        <f t="shared" si="7"/>
        <v>23657</v>
      </c>
      <c r="AF18" s="22">
        <f t="shared" si="8"/>
        <v>63.7</v>
      </c>
      <c r="AG18" s="77"/>
    </row>
    <row r="19" spans="1:33" ht="12.75">
      <c r="A19" s="21" t="s">
        <v>139</v>
      </c>
      <c r="B19" s="35">
        <v>63831708</v>
      </c>
      <c r="C19" s="78">
        <v>5136</v>
      </c>
      <c r="D19" s="78">
        <v>50</v>
      </c>
      <c r="E19" s="78">
        <v>1919</v>
      </c>
      <c r="F19" s="78">
        <v>138</v>
      </c>
      <c r="G19" s="75">
        <f t="shared" si="0"/>
        <v>7243</v>
      </c>
      <c r="H19" s="16">
        <v>23.7</v>
      </c>
      <c r="I19" s="21" t="s">
        <v>139</v>
      </c>
      <c r="J19" s="35">
        <v>63831708</v>
      </c>
      <c r="K19" s="78"/>
      <c r="L19" s="78"/>
      <c r="M19" s="78"/>
      <c r="N19" s="78"/>
      <c r="O19" s="78">
        <f t="shared" si="1"/>
        <v>0</v>
      </c>
      <c r="P19" s="16"/>
      <c r="Q19" s="21" t="s">
        <v>139</v>
      </c>
      <c r="R19" s="35">
        <v>63831708</v>
      </c>
      <c r="S19" s="78"/>
      <c r="T19" s="78"/>
      <c r="U19" s="78"/>
      <c r="V19" s="78"/>
      <c r="W19" s="78">
        <f t="shared" si="2"/>
        <v>0</v>
      </c>
      <c r="X19" s="79"/>
      <c r="Y19" s="21" t="s">
        <v>139</v>
      </c>
      <c r="Z19" s="35">
        <v>63831708</v>
      </c>
      <c r="AA19" s="75">
        <f t="shared" si="3"/>
        <v>5136</v>
      </c>
      <c r="AB19" s="75">
        <f t="shared" si="4"/>
        <v>50</v>
      </c>
      <c r="AC19" s="75">
        <f t="shared" si="5"/>
        <v>1919</v>
      </c>
      <c r="AD19" s="75">
        <f t="shared" si="6"/>
        <v>138</v>
      </c>
      <c r="AE19" s="75">
        <f t="shared" si="7"/>
        <v>7243</v>
      </c>
      <c r="AF19" s="22">
        <f t="shared" si="8"/>
        <v>23.7</v>
      </c>
      <c r="AG19" s="77"/>
    </row>
    <row r="20" spans="1:33" ht="25.5">
      <c r="A20" s="21" t="s">
        <v>140</v>
      </c>
      <c r="B20" s="35">
        <v>48134058</v>
      </c>
      <c r="C20" s="78"/>
      <c r="D20" s="78"/>
      <c r="E20" s="78"/>
      <c r="F20" s="78"/>
      <c r="G20" s="75">
        <f t="shared" si="0"/>
        <v>0</v>
      </c>
      <c r="H20" s="16"/>
      <c r="I20" s="21" t="s">
        <v>140</v>
      </c>
      <c r="J20" s="35">
        <v>48134058</v>
      </c>
      <c r="K20" s="78"/>
      <c r="L20" s="78"/>
      <c r="M20" s="78"/>
      <c r="N20" s="78"/>
      <c r="O20" s="78">
        <f t="shared" si="1"/>
        <v>0</v>
      </c>
      <c r="P20" s="16"/>
      <c r="Q20" s="21" t="s">
        <v>140</v>
      </c>
      <c r="R20" s="35">
        <v>48134058</v>
      </c>
      <c r="S20" s="78">
        <v>13905</v>
      </c>
      <c r="T20" s="78">
        <v>160</v>
      </c>
      <c r="U20" s="78">
        <v>5197</v>
      </c>
      <c r="V20" s="78">
        <v>400</v>
      </c>
      <c r="W20" s="78">
        <f t="shared" si="2"/>
        <v>19662</v>
      </c>
      <c r="X20" s="16">
        <v>67.1</v>
      </c>
      <c r="Y20" s="21" t="s">
        <v>140</v>
      </c>
      <c r="Z20" s="35">
        <v>48134058</v>
      </c>
      <c r="AA20" s="75">
        <f t="shared" si="3"/>
        <v>13905</v>
      </c>
      <c r="AB20" s="75">
        <f t="shared" si="4"/>
        <v>160</v>
      </c>
      <c r="AC20" s="75">
        <f t="shared" si="5"/>
        <v>5197</v>
      </c>
      <c r="AD20" s="75">
        <f t="shared" si="6"/>
        <v>400</v>
      </c>
      <c r="AE20" s="75">
        <f t="shared" si="7"/>
        <v>19662</v>
      </c>
      <c r="AF20" s="22">
        <f t="shared" si="8"/>
        <v>67.1</v>
      </c>
      <c r="AG20" s="77"/>
    </row>
    <row r="21" spans="1:33" ht="12.75">
      <c r="A21" s="21" t="s">
        <v>141</v>
      </c>
      <c r="B21" s="35">
        <v>70845964</v>
      </c>
      <c r="C21" s="78"/>
      <c r="D21" s="78"/>
      <c r="E21" s="78"/>
      <c r="F21" s="78"/>
      <c r="G21" s="75">
        <f t="shared" si="0"/>
        <v>0</v>
      </c>
      <c r="H21" s="16"/>
      <c r="I21" s="21" t="s">
        <v>141</v>
      </c>
      <c r="J21" s="35">
        <v>70845964</v>
      </c>
      <c r="K21" s="78">
        <v>6638</v>
      </c>
      <c r="L21" s="78">
        <v>60</v>
      </c>
      <c r="M21" s="78">
        <v>2478</v>
      </c>
      <c r="N21" s="78">
        <v>131</v>
      </c>
      <c r="O21" s="78">
        <f t="shared" si="1"/>
        <v>9307</v>
      </c>
      <c r="P21" s="16">
        <v>23.2</v>
      </c>
      <c r="Q21" s="21" t="s">
        <v>141</v>
      </c>
      <c r="R21" s="35">
        <v>70845964</v>
      </c>
      <c r="S21" s="78"/>
      <c r="T21" s="78"/>
      <c r="U21" s="78"/>
      <c r="V21" s="78"/>
      <c r="W21" s="78">
        <f t="shared" si="2"/>
        <v>0</v>
      </c>
      <c r="X21" s="79"/>
      <c r="Y21" s="21" t="s">
        <v>141</v>
      </c>
      <c r="Z21" s="35">
        <v>70845964</v>
      </c>
      <c r="AA21" s="75">
        <f t="shared" si="3"/>
        <v>6638</v>
      </c>
      <c r="AB21" s="75">
        <f t="shared" si="4"/>
        <v>60</v>
      </c>
      <c r="AC21" s="75">
        <f t="shared" si="5"/>
        <v>2478</v>
      </c>
      <c r="AD21" s="75">
        <f t="shared" si="6"/>
        <v>131</v>
      </c>
      <c r="AE21" s="75">
        <f t="shared" si="7"/>
        <v>9307</v>
      </c>
      <c r="AF21" s="22">
        <f t="shared" si="8"/>
        <v>23.2</v>
      </c>
      <c r="AG21" s="77"/>
    </row>
    <row r="22" spans="1:33" ht="12.75">
      <c r="A22" s="21" t="s">
        <v>142</v>
      </c>
      <c r="B22" s="35">
        <v>70107084</v>
      </c>
      <c r="C22" s="78"/>
      <c r="D22" s="78"/>
      <c r="E22" s="78"/>
      <c r="F22" s="78"/>
      <c r="G22" s="75">
        <f t="shared" si="0"/>
        <v>0</v>
      </c>
      <c r="H22" s="16"/>
      <c r="I22" s="21" t="s">
        <v>142</v>
      </c>
      <c r="J22" s="35">
        <v>70107084</v>
      </c>
      <c r="K22" s="78">
        <v>10026</v>
      </c>
      <c r="L22" s="78">
        <v>53</v>
      </c>
      <c r="M22" s="78">
        <v>3727</v>
      </c>
      <c r="N22" s="78">
        <v>197</v>
      </c>
      <c r="O22" s="78">
        <f t="shared" si="1"/>
        <v>14003</v>
      </c>
      <c r="P22" s="16">
        <v>36.9</v>
      </c>
      <c r="Q22" s="21" t="s">
        <v>142</v>
      </c>
      <c r="R22" s="35">
        <v>70107084</v>
      </c>
      <c r="S22" s="78"/>
      <c r="T22" s="78"/>
      <c r="U22" s="78"/>
      <c r="V22" s="78"/>
      <c r="W22" s="78">
        <f t="shared" si="2"/>
        <v>0</v>
      </c>
      <c r="X22" s="79"/>
      <c r="Y22" s="21" t="s">
        <v>142</v>
      </c>
      <c r="Z22" s="35">
        <v>70107084</v>
      </c>
      <c r="AA22" s="75">
        <f t="shared" si="3"/>
        <v>10026</v>
      </c>
      <c r="AB22" s="75">
        <f t="shared" si="4"/>
        <v>53</v>
      </c>
      <c r="AC22" s="75">
        <f t="shared" si="5"/>
        <v>3727</v>
      </c>
      <c r="AD22" s="75">
        <f t="shared" si="6"/>
        <v>197</v>
      </c>
      <c r="AE22" s="75">
        <f t="shared" si="7"/>
        <v>14003</v>
      </c>
      <c r="AF22" s="22">
        <f t="shared" si="8"/>
        <v>36.9</v>
      </c>
      <c r="AG22" s="77"/>
    </row>
    <row r="23" spans="1:33" ht="25.5">
      <c r="A23" s="21" t="s">
        <v>259</v>
      </c>
      <c r="B23" s="35">
        <v>67774172</v>
      </c>
      <c r="C23" s="78"/>
      <c r="D23" s="78"/>
      <c r="E23" s="78"/>
      <c r="F23" s="78"/>
      <c r="G23" s="75">
        <f t="shared" si="0"/>
        <v>0</v>
      </c>
      <c r="H23" s="16"/>
      <c r="I23" s="21" t="s">
        <v>259</v>
      </c>
      <c r="J23" s="35">
        <v>67774172</v>
      </c>
      <c r="K23" s="78">
        <v>15249</v>
      </c>
      <c r="L23" s="78">
        <v>140</v>
      </c>
      <c r="M23" s="78">
        <v>5692</v>
      </c>
      <c r="N23" s="78">
        <v>270</v>
      </c>
      <c r="O23" s="78">
        <f t="shared" si="1"/>
        <v>21351</v>
      </c>
      <c r="P23" s="16">
        <v>53.5</v>
      </c>
      <c r="Q23" s="21" t="s">
        <v>259</v>
      </c>
      <c r="R23" s="35">
        <v>67774172</v>
      </c>
      <c r="S23" s="78"/>
      <c r="T23" s="78"/>
      <c r="U23" s="78"/>
      <c r="V23" s="78"/>
      <c r="W23" s="78">
        <f t="shared" si="2"/>
        <v>0</v>
      </c>
      <c r="X23" s="79"/>
      <c r="Y23" s="21" t="s">
        <v>259</v>
      </c>
      <c r="Z23" s="35">
        <v>67774172</v>
      </c>
      <c r="AA23" s="75">
        <f t="shared" si="3"/>
        <v>15249</v>
      </c>
      <c r="AB23" s="75">
        <f t="shared" si="4"/>
        <v>140</v>
      </c>
      <c r="AC23" s="75">
        <f t="shared" si="5"/>
        <v>5692</v>
      </c>
      <c r="AD23" s="75">
        <f t="shared" si="6"/>
        <v>270</v>
      </c>
      <c r="AE23" s="75">
        <f t="shared" si="7"/>
        <v>21351</v>
      </c>
      <c r="AF23" s="22">
        <f t="shared" si="8"/>
        <v>53.5</v>
      </c>
      <c r="AG23" s="77"/>
    </row>
    <row r="24" spans="1:33" ht="12.75">
      <c r="A24" s="21" t="s">
        <v>143</v>
      </c>
      <c r="B24" s="35">
        <v>70840237</v>
      </c>
      <c r="C24" s="78"/>
      <c r="D24" s="78"/>
      <c r="E24" s="78"/>
      <c r="F24" s="78"/>
      <c r="G24" s="75">
        <f t="shared" si="0"/>
        <v>0</v>
      </c>
      <c r="H24" s="16"/>
      <c r="I24" s="21" t="s">
        <v>143</v>
      </c>
      <c r="J24" s="35">
        <v>70840237</v>
      </c>
      <c r="K24" s="78">
        <v>3698</v>
      </c>
      <c r="L24" s="78">
        <v>80</v>
      </c>
      <c r="M24" s="78">
        <v>1399</v>
      </c>
      <c r="N24" s="78">
        <v>98</v>
      </c>
      <c r="O24" s="78">
        <f t="shared" si="1"/>
        <v>5275</v>
      </c>
      <c r="P24" s="16">
        <v>12.9</v>
      </c>
      <c r="Q24" s="21" t="s">
        <v>143</v>
      </c>
      <c r="R24" s="35">
        <v>70840237</v>
      </c>
      <c r="S24" s="78"/>
      <c r="T24" s="78"/>
      <c r="U24" s="78"/>
      <c r="V24" s="78"/>
      <c r="W24" s="78">
        <f t="shared" si="2"/>
        <v>0</v>
      </c>
      <c r="X24" s="79"/>
      <c r="Y24" s="21" t="s">
        <v>143</v>
      </c>
      <c r="Z24" s="35">
        <v>70840237</v>
      </c>
      <c r="AA24" s="75">
        <f t="shared" si="3"/>
        <v>3698</v>
      </c>
      <c r="AB24" s="75">
        <f t="shared" si="4"/>
        <v>80</v>
      </c>
      <c r="AC24" s="75">
        <f t="shared" si="5"/>
        <v>1399</v>
      </c>
      <c r="AD24" s="75">
        <f t="shared" si="6"/>
        <v>98</v>
      </c>
      <c r="AE24" s="75">
        <f t="shared" si="7"/>
        <v>5275</v>
      </c>
      <c r="AF24" s="22">
        <f t="shared" si="8"/>
        <v>12.9</v>
      </c>
      <c r="AG24" s="77"/>
    </row>
    <row r="25" spans="1:33" ht="12.75">
      <c r="A25" s="21" t="s">
        <v>144</v>
      </c>
      <c r="B25" s="35">
        <v>60461683</v>
      </c>
      <c r="C25" s="78"/>
      <c r="D25" s="78"/>
      <c r="E25" s="78"/>
      <c r="F25" s="78"/>
      <c r="G25" s="75">
        <f t="shared" si="0"/>
        <v>0</v>
      </c>
      <c r="H25" s="16"/>
      <c r="I25" s="21" t="s">
        <v>144</v>
      </c>
      <c r="J25" s="35">
        <v>60461683</v>
      </c>
      <c r="K25" s="78">
        <v>6509</v>
      </c>
      <c r="L25" s="78">
        <v>30</v>
      </c>
      <c r="M25" s="78">
        <v>2420</v>
      </c>
      <c r="N25" s="78">
        <v>159</v>
      </c>
      <c r="O25" s="78">
        <f t="shared" si="1"/>
        <v>9118</v>
      </c>
      <c r="P25" s="16">
        <v>23.9</v>
      </c>
      <c r="Q25" s="21" t="s">
        <v>144</v>
      </c>
      <c r="R25" s="35">
        <v>60461683</v>
      </c>
      <c r="S25" s="78"/>
      <c r="T25" s="78"/>
      <c r="U25" s="78"/>
      <c r="V25" s="78"/>
      <c r="W25" s="78">
        <f t="shared" si="2"/>
        <v>0</v>
      </c>
      <c r="X25" s="79"/>
      <c r="Y25" s="21" t="s">
        <v>144</v>
      </c>
      <c r="Z25" s="35">
        <v>60461683</v>
      </c>
      <c r="AA25" s="75">
        <f t="shared" si="3"/>
        <v>6509</v>
      </c>
      <c r="AB25" s="75">
        <f t="shared" si="4"/>
        <v>30</v>
      </c>
      <c r="AC25" s="75">
        <f t="shared" si="5"/>
        <v>2420</v>
      </c>
      <c r="AD25" s="75">
        <f t="shared" si="6"/>
        <v>159</v>
      </c>
      <c r="AE25" s="75">
        <f t="shared" si="7"/>
        <v>9118</v>
      </c>
      <c r="AF25" s="22">
        <f t="shared" si="8"/>
        <v>23.9</v>
      </c>
      <c r="AG25" s="77"/>
    </row>
    <row r="26" spans="1:33" ht="25.5">
      <c r="A26" s="21" t="s">
        <v>145</v>
      </c>
      <c r="B26" s="35">
        <v>61386901</v>
      </c>
      <c r="C26" s="78"/>
      <c r="D26" s="78"/>
      <c r="E26" s="78"/>
      <c r="F26" s="78"/>
      <c r="G26" s="75">
        <f t="shared" si="0"/>
        <v>0</v>
      </c>
      <c r="H26" s="16"/>
      <c r="I26" s="21" t="s">
        <v>145</v>
      </c>
      <c r="J26" s="35">
        <v>61386901</v>
      </c>
      <c r="K26" s="78"/>
      <c r="L26" s="78"/>
      <c r="M26" s="78"/>
      <c r="N26" s="78"/>
      <c r="O26" s="78">
        <f t="shared" si="1"/>
        <v>0</v>
      </c>
      <c r="P26" s="16"/>
      <c r="Q26" s="21" t="s">
        <v>145</v>
      </c>
      <c r="R26" s="35">
        <v>61386901</v>
      </c>
      <c r="S26" s="78">
        <v>8827</v>
      </c>
      <c r="T26" s="78">
        <v>80</v>
      </c>
      <c r="U26" s="78">
        <v>3293</v>
      </c>
      <c r="V26" s="78">
        <v>576</v>
      </c>
      <c r="W26" s="78">
        <f t="shared" si="2"/>
        <v>12776</v>
      </c>
      <c r="X26" s="79">
        <v>30.6</v>
      </c>
      <c r="Y26" s="21" t="s">
        <v>145</v>
      </c>
      <c r="Z26" s="35">
        <v>61386901</v>
      </c>
      <c r="AA26" s="75">
        <f t="shared" si="3"/>
        <v>8827</v>
      </c>
      <c r="AB26" s="75">
        <f t="shared" si="4"/>
        <v>80</v>
      </c>
      <c r="AC26" s="75">
        <f t="shared" si="5"/>
        <v>3293</v>
      </c>
      <c r="AD26" s="75">
        <f t="shared" si="6"/>
        <v>576</v>
      </c>
      <c r="AE26" s="75">
        <f t="shared" si="7"/>
        <v>12776</v>
      </c>
      <c r="AF26" s="22">
        <f t="shared" si="8"/>
        <v>30.6</v>
      </c>
      <c r="AG26" s="77"/>
    </row>
    <row r="27" spans="1:33" ht="12.75">
      <c r="A27" s="21" t="s">
        <v>146</v>
      </c>
      <c r="B27" s="35">
        <v>68379919</v>
      </c>
      <c r="C27" s="78"/>
      <c r="D27" s="78"/>
      <c r="E27" s="78"/>
      <c r="F27" s="78"/>
      <c r="G27" s="78">
        <f t="shared" si="0"/>
        <v>0</v>
      </c>
      <c r="H27" s="16"/>
      <c r="I27" s="21" t="s">
        <v>146</v>
      </c>
      <c r="J27" s="35">
        <v>68379919</v>
      </c>
      <c r="K27" s="78">
        <v>6650</v>
      </c>
      <c r="L27" s="78">
        <v>60</v>
      </c>
      <c r="M27" s="78">
        <v>2481</v>
      </c>
      <c r="N27" s="78">
        <v>239</v>
      </c>
      <c r="O27" s="78">
        <f t="shared" si="1"/>
        <v>9430</v>
      </c>
      <c r="P27" s="16">
        <v>26.5</v>
      </c>
      <c r="Q27" s="21" t="s">
        <v>146</v>
      </c>
      <c r="R27" s="35">
        <v>68379919</v>
      </c>
      <c r="S27" s="78"/>
      <c r="T27" s="78"/>
      <c r="U27" s="78"/>
      <c r="V27" s="78"/>
      <c r="W27" s="78">
        <f t="shared" si="2"/>
        <v>0</v>
      </c>
      <c r="X27" s="79"/>
      <c r="Y27" s="21" t="s">
        <v>146</v>
      </c>
      <c r="Z27" s="35">
        <v>68379919</v>
      </c>
      <c r="AA27" s="75">
        <f t="shared" si="3"/>
        <v>6650</v>
      </c>
      <c r="AB27" s="75">
        <f t="shared" si="4"/>
        <v>60</v>
      </c>
      <c r="AC27" s="75">
        <f t="shared" si="5"/>
        <v>2481</v>
      </c>
      <c r="AD27" s="75">
        <f t="shared" si="6"/>
        <v>239</v>
      </c>
      <c r="AE27" s="75">
        <f t="shared" si="7"/>
        <v>9430</v>
      </c>
      <c r="AF27" s="22">
        <f t="shared" si="8"/>
        <v>26.5</v>
      </c>
      <c r="AG27" s="77"/>
    </row>
    <row r="28" spans="1:33" ht="12.75">
      <c r="A28" s="73" t="s">
        <v>147</v>
      </c>
      <c r="B28" s="74">
        <v>60461969</v>
      </c>
      <c r="C28" s="75"/>
      <c r="D28" s="75"/>
      <c r="E28" s="75"/>
      <c r="F28" s="75"/>
      <c r="G28" s="75">
        <f t="shared" si="0"/>
        <v>0</v>
      </c>
      <c r="H28" s="22"/>
      <c r="I28" s="73" t="s">
        <v>147</v>
      </c>
      <c r="J28" s="74">
        <v>60461969</v>
      </c>
      <c r="K28" s="75">
        <v>5183</v>
      </c>
      <c r="L28" s="75">
        <v>83</v>
      </c>
      <c r="M28" s="75">
        <v>1947</v>
      </c>
      <c r="N28" s="75">
        <v>134</v>
      </c>
      <c r="O28" s="75">
        <f t="shared" si="1"/>
        <v>7347</v>
      </c>
      <c r="P28" s="22">
        <v>18.6</v>
      </c>
      <c r="Q28" s="73" t="s">
        <v>147</v>
      </c>
      <c r="R28" s="74">
        <v>60461969</v>
      </c>
      <c r="S28" s="75"/>
      <c r="T28" s="75"/>
      <c r="U28" s="75"/>
      <c r="V28" s="75"/>
      <c r="W28" s="75">
        <f t="shared" si="2"/>
        <v>0</v>
      </c>
      <c r="X28" s="76"/>
      <c r="Y28" s="73" t="s">
        <v>147</v>
      </c>
      <c r="Z28" s="74">
        <v>60461969</v>
      </c>
      <c r="AA28" s="75">
        <f t="shared" si="3"/>
        <v>5183</v>
      </c>
      <c r="AB28" s="75">
        <f t="shared" si="4"/>
        <v>83</v>
      </c>
      <c r="AC28" s="75">
        <f t="shared" si="5"/>
        <v>1947</v>
      </c>
      <c r="AD28" s="75">
        <f t="shared" si="6"/>
        <v>134</v>
      </c>
      <c r="AE28" s="75">
        <f t="shared" si="7"/>
        <v>7347</v>
      </c>
      <c r="AF28" s="22">
        <f t="shared" si="8"/>
        <v>18.6</v>
      </c>
      <c r="AG28" s="77"/>
    </row>
    <row r="29" spans="1:33" ht="12.75">
      <c r="A29" s="21" t="s">
        <v>148</v>
      </c>
      <c r="B29" s="35">
        <v>68407157</v>
      </c>
      <c r="C29" s="78"/>
      <c r="D29" s="78"/>
      <c r="E29" s="78"/>
      <c r="F29" s="78"/>
      <c r="G29" s="75">
        <f t="shared" si="0"/>
        <v>0</v>
      </c>
      <c r="H29" s="16"/>
      <c r="I29" s="21" t="s">
        <v>148</v>
      </c>
      <c r="J29" s="35">
        <v>68407157</v>
      </c>
      <c r="K29" s="78">
        <v>8627</v>
      </c>
      <c r="L29" s="78">
        <v>92</v>
      </c>
      <c r="M29" s="78">
        <v>3223</v>
      </c>
      <c r="N29" s="78">
        <v>162</v>
      </c>
      <c r="O29" s="78">
        <f t="shared" si="1"/>
        <v>12104</v>
      </c>
      <c r="P29" s="16">
        <v>33.6</v>
      </c>
      <c r="Q29" s="21" t="s">
        <v>148</v>
      </c>
      <c r="R29" s="35">
        <v>68407157</v>
      </c>
      <c r="S29" s="78"/>
      <c r="T29" s="78"/>
      <c r="U29" s="78"/>
      <c r="V29" s="78"/>
      <c r="W29" s="78">
        <f t="shared" si="2"/>
        <v>0</v>
      </c>
      <c r="X29" s="79"/>
      <c r="Y29" s="21" t="s">
        <v>148</v>
      </c>
      <c r="Z29" s="35">
        <v>68407157</v>
      </c>
      <c r="AA29" s="75">
        <f t="shared" si="3"/>
        <v>8627</v>
      </c>
      <c r="AB29" s="75">
        <f t="shared" si="4"/>
        <v>92</v>
      </c>
      <c r="AC29" s="75">
        <f t="shared" si="5"/>
        <v>3223</v>
      </c>
      <c r="AD29" s="75">
        <f t="shared" si="6"/>
        <v>162</v>
      </c>
      <c r="AE29" s="75">
        <f t="shared" si="7"/>
        <v>12104</v>
      </c>
      <c r="AF29" s="22">
        <f t="shared" si="8"/>
        <v>33.6</v>
      </c>
      <c r="AG29" s="77"/>
    </row>
    <row r="30" spans="1:33" ht="12.75">
      <c r="A30" s="21" t="s">
        <v>149</v>
      </c>
      <c r="B30" s="35">
        <v>63832674</v>
      </c>
      <c r="C30" s="78">
        <v>5311</v>
      </c>
      <c r="D30" s="78">
        <v>45</v>
      </c>
      <c r="E30" s="78">
        <v>1981</v>
      </c>
      <c r="F30" s="78">
        <v>169</v>
      </c>
      <c r="G30" s="78">
        <f t="shared" si="0"/>
        <v>7506</v>
      </c>
      <c r="H30" s="79">
        <v>23</v>
      </c>
      <c r="I30" s="21" t="s">
        <v>149</v>
      </c>
      <c r="J30" s="35">
        <v>63832674</v>
      </c>
      <c r="K30" s="78"/>
      <c r="L30" s="78"/>
      <c r="M30" s="78"/>
      <c r="N30" s="78"/>
      <c r="O30" s="78">
        <f t="shared" si="1"/>
        <v>0</v>
      </c>
      <c r="P30" s="16"/>
      <c r="Q30" s="21" t="s">
        <v>149</v>
      </c>
      <c r="R30" s="35">
        <v>63832674</v>
      </c>
      <c r="S30" s="78"/>
      <c r="T30" s="78"/>
      <c r="U30" s="78"/>
      <c r="V30" s="78"/>
      <c r="W30" s="78">
        <f t="shared" si="2"/>
        <v>0</v>
      </c>
      <c r="X30" s="79"/>
      <c r="Y30" s="21" t="s">
        <v>149</v>
      </c>
      <c r="Z30" s="35">
        <v>63832674</v>
      </c>
      <c r="AA30" s="75">
        <f t="shared" si="3"/>
        <v>5311</v>
      </c>
      <c r="AB30" s="75">
        <f t="shared" si="4"/>
        <v>45</v>
      </c>
      <c r="AC30" s="75">
        <f t="shared" si="5"/>
        <v>1981</v>
      </c>
      <c r="AD30" s="75">
        <f t="shared" si="6"/>
        <v>169</v>
      </c>
      <c r="AE30" s="75">
        <f t="shared" si="7"/>
        <v>7506</v>
      </c>
      <c r="AF30" s="22">
        <f t="shared" si="8"/>
        <v>23</v>
      </c>
      <c r="AG30" s="77"/>
    </row>
    <row r="31" spans="1:33" ht="12.75">
      <c r="A31" s="21" t="s">
        <v>150</v>
      </c>
      <c r="B31" s="35">
        <v>70102520</v>
      </c>
      <c r="C31" s="78">
        <v>7286</v>
      </c>
      <c r="D31" s="78">
        <v>44</v>
      </c>
      <c r="E31" s="78">
        <v>2710</v>
      </c>
      <c r="F31" s="78">
        <v>115</v>
      </c>
      <c r="G31" s="75">
        <f t="shared" si="0"/>
        <v>10155</v>
      </c>
      <c r="H31" s="16">
        <v>29</v>
      </c>
      <c r="I31" s="21" t="s">
        <v>150</v>
      </c>
      <c r="J31" s="35">
        <v>70102520</v>
      </c>
      <c r="K31" s="78"/>
      <c r="L31" s="78"/>
      <c r="M31" s="78"/>
      <c r="N31" s="78"/>
      <c r="O31" s="78">
        <f t="shared" si="1"/>
        <v>0</v>
      </c>
      <c r="P31" s="16"/>
      <c r="Q31" s="21" t="s">
        <v>150</v>
      </c>
      <c r="R31" s="35">
        <v>70102520</v>
      </c>
      <c r="S31" s="78"/>
      <c r="T31" s="78"/>
      <c r="U31" s="78"/>
      <c r="V31" s="78"/>
      <c r="W31" s="78">
        <f t="shared" si="2"/>
        <v>0</v>
      </c>
      <c r="X31" s="79"/>
      <c r="Y31" s="21" t="s">
        <v>150</v>
      </c>
      <c r="Z31" s="35">
        <v>70102520</v>
      </c>
      <c r="AA31" s="75">
        <f t="shared" si="3"/>
        <v>7286</v>
      </c>
      <c r="AB31" s="75">
        <f t="shared" si="4"/>
        <v>44</v>
      </c>
      <c r="AC31" s="75">
        <f t="shared" si="5"/>
        <v>2710</v>
      </c>
      <c r="AD31" s="75">
        <f t="shared" si="6"/>
        <v>115</v>
      </c>
      <c r="AE31" s="75">
        <f t="shared" si="7"/>
        <v>10155</v>
      </c>
      <c r="AF31" s="22">
        <f t="shared" si="8"/>
        <v>29</v>
      </c>
      <c r="AG31" s="77"/>
    </row>
    <row r="32" spans="1:33" ht="12.75">
      <c r="A32" s="21" t="s">
        <v>151</v>
      </c>
      <c r="B32" s="35">
        <v>61387479</v>
      </c>
      <c r="C32" s="78"/>
      <c r="D32" s="78"/>
      <c r="E32" s="78"/>
      <c r="F32" s="78"/>
      <c r="G32" s="75">
        <f t="shared" si="0"/>
        <v>0</v>
      </c>
      <c r="H32" s="16"/>
      <c r="I32" s="21" t="s">
        <v>151</v>
      </c>
      <c r="J32" s="35">
        <v>61387479</v>
      </c>
      <c r="K32" s="78">
        <v>10728</v>
      </c>
      <c r="L32" s="78">
        <v>65</v>
      </c>
      <c r="M32" s="78">
        <v>3992</v>
      </c>
      <c r="N32" s="78">
        <v>290</v>
      </c>
      <c r="O32" s="78">
        <f t="shared" si="1"/>
        <v>15075</v>
      </c>
      <c r="P32" s="16">
        <v>35.9</v>
      </c>
      <c r="Q32" s="21" t="s">
        <v>151</v>
      </c>
      <c r="R32" s="35">
        <v>61387479</v>
      </c>
      <c r="S32" s="78"/>
      <c r="T32" s="78"/>
      <c r="U32" s="78"/>
      <c r="V32" s="78"/>
      <c r="W32" s="78">
        <f t="shared" si="2"/>
        <v>0</v>
      </c>
      <c r="X32" s="79"/>
      <c r="Y32" s="21" t="s">
        <v>151</v>
      </c>
      <c r="Z32" s="35">
        <v>61387479</v>
      </c>
      <c r="AA32" s="75">
        <f t="shared" si="3"/>
        <v>10728</v>
      </c>
      <c r="AB32" s="75">
        <f t="shared" si="4"/>
        <v>65</v>
      </c>
      <c r="AC32" s="75">
        <f t="shared" si="5"/>
        <v>3992</v>
      </c>
      <c r="AD32" s="75">
        <f t="shared" si="6"/>
        <v>290</v>
      </c>
      <c r="AE32" s="75">
        <f t="shared" si="7"/>
        <v>15075</v>
      </c>
      <c r="AF32" s="22">
        <f t="shared" si="8"/>
        <v>35.9</v>
      </c>
      <c r="AG32" s="77"/>
    </row>
    <row r="33" spans="1:33" ht="12.75">
      <c r="A33" s="21" t="s">
        <v>152</v>
      </c>
      <c r="B33" s="35">
        <v>70102431</v>
      </c>
      <c r="C33" s="78"/>
      <c r="D33" s="78"/>
      <c r="E33" s="78"/>
      <c r="F33" s="78"/>
      <c r="G33" s="75">
        <f t="shared" si="0"/>
        <v>0</v>
      </c>
      <c r="H33" s="16"/>
      <c r="I33" s="21" t="s">
        <v>152</v>
      </c>
      <c r="J33" s="35">
        <v>70102431</v>
      </c>
      <c r="K33" s="78">
        <v>6473</v>
      </c>
      <c r="L33" s="78">
        <v>70</v>
      </c>
      <c r="M33" s="78">
        <v>2423</v>
      </c>
      <c r="N33" s="78">
        <v>84</v>
      </c>
      <c r="O33" s="78">
        <f t="shared" si="1"/>
        <v>9050</v>
      </c>
      <c r="P33" s="16">
        <v>24.3</v>
      </c>
      <c r="Q33" s="21" t="s">
        <v>152</v>
      </c>
      <c r="R33" s="35">
        <v>70102431</v>
      </c>
      <c r="S33" s="78"/>
      <c r="T33" s="78"/>
      <c r="U33" s="78"/>
      <c r="V33" s="78"/>
      <c r="W33" s="78">
        <f t="shared" si="2"/>
        <v>0</v>
      </c>
      <c r="X33" s="79"/>
      <c r="Y33" s="21" t="s">
        <v>152</v>
      </c>
      <c r="Z33" s="35">
        <v>70102431</v>
      </c>
      <c r="AA33" s="75">
        <f t="shared" si="3"/>
        <v>6473</v>
      </c>
      <c r="AB33" s="75">
        <f t="shared" si="4"/>
        <v>70</v>
      </c>
      <c r="AC33" s="75">
        <f t="shared" si="5"/>
        <v>2423</v>
      </c>
      <c r="AD33" s="75">
        <f t="shared" si="6"/>
        <v>84</v>
      </c>
      <c r="AE33" s="75">
        <f t="shared" si="7"/>
        <v>9050</v>
      </c>
      <c r="AF33" s="22">
        <f t="shared" si="8"/>
        <v>24.3</v>
      </c>
      <c r="AG33" s="77"/>
    </row>
    <row r="34" spans="1:33" ht="21" customHeight="1">
      <c r="A34" s="21" t="s">
        <v>153</v>
      </c>
      <c r="B34" s="35">
        <v>63830795</v>
      </c>
      <c r="C34" s="78"/>
      <c r="D34" s="78"/>
      <c r="E34" s="78"/>
      <c r="F34" s="78"/>
      <c r="G34" s="75">
        <f t="shared" si="0"/>
        <v>0</v>
      </c>
      <c r="H34" s="16"/>
      <c r="I34" s="21" t="s">
        <v>153</v>
      </c>
      <c r="J34" s="35">
        <v>63830795</v>
      </c>
      <c r="K34" s="78">
        <v>5438</v>
      </c>
      <c r="L34" s="78">
        <v>40</v>
      </c>
      <c r="M34" s="78">
        <v>2028</v>
      </c>
      <c r="N34" s="78">
        <v>102</v>
      </c>
      <c r="O34" s="78">
        <f t="shared" si="1"/>
        <v>7608</v>
      </c>
      <c r="P34" s="16">
        <v>19.4</v>
      </c>
      <c r="Q34" s="21" t="s">
        <v>153</v>
      </c>
      <c r="R34" s="35">
        <v>63830795</v>
      </c>
      <c r="S34" s="78"/>
      <c r="T34" s="78"/>
      <c r="U34" s="78"/>
      <c r="V34" s="78"/>
      <c r="W34" s="78">
        <f t="shared" si="2"/>
        <v>0</v>
      </c>
      <c r="X34" s="79"/>
      <c r="Y34" s="21" t="s">
        <v>153</v>
      </c>
      <c r="Z34" s="35">
        <v>63830795</v>
      </c>
      <c r="AA34" s="75">
        <f t="shared" si="3"/>
        <v>5438</v>
      </c>
      <c r="AB34" s="75">
        <f t="shared" si="4"/>
        <v>40</v>
      </c>
      <c r="AC34" s="75">
        <f t="shared" si="5"/>
        <v>2028</v>
      </c>
      <c r="AD34" s="75">
        <f t="shared" si="6"/>
        <v>102</v>
      </c>
      <c r="AE34" s="75">
        <f t="shared" si="7"/>
        <v>7608</v>
      </c>
      <c r="AF34" s="22">
        <f t="shared" si="8"/>
        <v>19.4</v>
      </c>
      <c r="AG34" s="77"/>
    </row>
    <row r="35" spans="1:33" ht="12.75">
      <c r="A35" s="21" t="s">
        <v>154</v>
      </c>
      <c r="B35" s="35">
        <v>70828083</v>
      </c>
      <c r="C35" s="78"/>
      <c r="D35" s="78"/>
      <c r="E35" s="78"/>
      <c r="F35" s="78"/>
      <c r="G35" s="75">
        <f t="shared" si="0"/>
        <v>0</v>
      </c>
      <c r="H35" s="16"/>
      <c r="I35" s="21" t="s">
        <v>154</v>
      </c>
      <c r="J35" s="35">
        <v>70828083</v>
      </c>
      <c r="K35" s="78">
        <v>3977</v>
      </c>
      <c r="L35" s="78">
        <v>95</v>
      </c>
      <c r="M35" s="78">
        <v>1505</v>
      </c>
      <c r="N35" s="78">
        <v>61</v>
      </c>
      <c r="O35" s="78">
        <f t="shared" si="1"/>
        <v>5638</v>
      </c>
      <c r="P35" s="16">
        <v>12.6</v>
      </c>
      <c r="Q35" s="21" t="s">
        <v>154</v>
      </c>
      <c r="R35" s="35">
        <v>70828083</v>
      </c>
      <c r="S35" s="78"/>
      <c r="T35" s="78"/>
      <c r="U35" s="78"/>
      <c r="V35" s="78"/>
      <c r="W35" s="78">
        <f t="shared" si="2"/>
        <v>0</v>
      </c>
      <c r="X35" s="79"/>
      <c r="Y35" s="21" t="s">
        <v>154</v>
      </c>
      <c r="Z35" s="35">
        <v>70828083</v>
      </c>
      <c r="AA35" s="75">
        <f t="shared" si="3"/>
        <v>3977</v>
      </c>
      <c r="AB35" s="75">
        <f t="shared" si="4"/>
        <v>95</v>
      </c>
      <c r="AC35" s="75">
        <f t="shared" si="5"/>
        <v>1505</v>
      </c>
      <c r="AD35" s="75">
        <f t="shared" si="6"/>
        <v>61</v>
      </c>
      <c r="AE35" s="75">
        <f t="shared" si="7"/>
        <v>5638</v>
      </c>
      <c r="AF35" s="22">
        <f t="shared" si="8"/>
        <v>12.6</v>
      </c>
      <c r="AG35" s="77"/>
    </row>
    <row r="36" spans="1:33" ht="25.5">
      <c r="A36" s="21" t="s">
        <v>155</v>
      </c>
      <c r="B36" s="35">
        <v>70848572</v>
      </c>
      <c r="C36" s="78"/>
      <c r="D36" s="78"/>
      <c r="E36" s="78"/>
      <c r="F36" s="78"/>
      <c r="G36" s="75">
        <f t="shared" si="0"/>
        <v>0</v>
      </c>
      <c r="H36" s="16"/>
      <c r="I36" s="21" t="s">
        <v>155</v>
      </c>
      <c r="J36" s="35">
        <v>70848572</v>
      </c>
      <c r="K36" s="78">
        <v>10660</v>
      </c>
      <c r="L36" s="78">
        <v>45</v>
      </c>
      <c r="M36" s="78">
        <v>3959</v>
      </c>
      <c r="N36" s="78">
        <v>271</v>
      </c>
      <c r="O36" s="78">
        <f t="shared" si="1"/>
        <v>14935</v>
      </c>
      <c r="P36" s="16">
        <v>44.1</v>
      </c>
      <c r="Q36" s="21" t="s">
        <v>155</v>
      </c>
      <c r="R36" s="35">
        <v>70848572</v>
      </c>
      <c r="S36" s="78"/>
      <c r="T36" s="78"/>
      <c r="U36" s="78"/>
      <c r="V36" s="78"/>
      <c r="W36" s="78">
        <f t="shared" si="2"/>
        <v>0</v>
      </c>
      <c r="X36" s="79"/>
      <c r="Y36" s="21" t="s">
        <v>155</v>
      </c>
      <c r="Z36" s="35">
        <v>70848572</v>
      </c>
      <c r="AA36" s="75">
        <f t="shared" si="3"/>
        <v>10660</v>
      </c>
      <c r="AB36" s="75">
        <f t="shared" si="4"/>
        <v>45</v>
      </c>
      <c r="AC36" s="75">
        <f t="shared" si="5"/>
        <v>3959</v>
      </c>
      <c r="AD36" s="75">
        <f t="shared" si="6"/>
        <v>271</v>
      </c>
      <c r="AE36" s="75">
        <f t="shared" si="7"/>
        <v>14935</v>
      </c>
      <c r="AF36" s="22">
        <f t="shared" si="8"/>
        <v>44.1</v>
      </c>
      <c r="AG36" s="77"/>
    </row>
    <row r="37" spans="1:33" ht="12.75">
      <c r="A37" s="21" t="s">
        <v>156</v>
      </c>
      <c r="B37" s="35">
        <v>70831025</v>
      </c>
      <c r="C37" s="81"/>
      <c r="D37" s="81"/>
      <c r="E37" s="81"/>
      <c r="F37" s="81"/>
      <c r="G37" s="75">
        <f t="shared" si="0"/>
        <v>0</v>
      </c>
      <c r="H37" s="52"/>
      <c r="I37" s="21" t="s">
        <v>156</v>
      </c>
      <c r="J37" s="35">
        <v>70831025</v>
      </c>
      <c r="K37" s="78">
        <v>9189</v>
      </c>
      <c r="L37" s="78">
        <v>70</v>
      </c>
      <c r="M37" s="78">
        <v>3423</v>
      </c>
      <c r="N37" s="78">
        <v>216</v>
      </c>
      <c r="O37" s="78">
        <f t="shared" si="1"/>
        <v>12898</v>
      </c>
      <c r="P37" s="16">
        <v>33.6</v>
      </c>
      <c r="Q37" s="21" t="s">
        <v>156</v>
      </c>
      <c r="R37" s="35">
        <v>70831025</v>
      </c>
      <c r="S37" s="82"/>
      <c r="T37" s="82"/>
      <c r="U37" s="82"/>
      <c r="V37" s="82"/>
      <c r="W37" s="78">
        <f t="shared" si="2"/>
        <v>0</v>
      </c>
      <c r="X37" s="83"/>
      <c r="Y37" s="21" t="s">
        <v>156</v>
      </c>
      <c r="Z37" s="35">
        <v>70831025</v>
      </c>
      <c r="AA37" s="75">
        <f t="shared" si="3"/>
        <v>9189</v>
      </c>
      <c r="AB37" s="75">
        <f t="shared" si="4"/>
        <v>70</v>
      </c>
      <c r="AC37" s="75">
        <f t="shared" si="5"/>
        <v>3423</v>
      </c>
      <c r="AD37" s="75">
        <f t="shared" si="6"/>
        <v>216</v>
      </c>
      <c r="AE37" s="75">
        <f t="shared" si="7"/>
        <v>12898</v>
      </c>
      <c r="AF37" s="22">
        <f t="shared" si="8"/>
        <v>33.6</v>
      </c>
      <c r="AG37" s="77"/>
    </row>
    <row r="38" spans="1:33" ht="12.75">
      <c r="A38" s="21" t="s">
        <v>157</v>
      </c>
      <c r="B38" s="35">
        <v>70835632</v>
      </c>
      <c r="C38" s="84"/>
      <c r="D38" s="84"/>
      <c r="E38" s="84"/>
      <c r="F38" s="84"/>
      <c r="G38" s="75">
        <f t="shared" si="0"/>
        <v>0</v>
      </c>
      <c r="H38" s="85"/>
      <c r="I38" s="21" t="s">
        <v>157</v>
      </c>
      <c r="J38" s="35">
        <v>70835632</v>
      </c>
      <c r="K38" s="84">
        <v>5010</v>
      </c>
      <c r="L38" s="84">
        <v>20</v>
      </c>
      <c r="M38" s="84">
        <v>1862</v>
      </c>
      <c r="N38" s="84">
        <v>136</v>
      </c>
      <c r="O38" s="78">
        <f t="shared" si="1"/>
        <v>7028</v>
      </c>
      <c r="P38" s="85">
        <v>17.8</v>
      </c>
      <c r="Q38" s="21" t="s">
        <v>157</v>
      </c>
      <c r="R38" s="35">
        <v>70835632</v>
      </c>
      <c r="S38" s="84"/>
      <c r="T38" s="84"/>
      <c r="U38" s="84"/>
      <c r="V38" s="84"/>
      <c r="W38" s="78">
        <f t="shared" si="2"/>
        <v>0</v>
      </c>
      <c r="X38" s="86"/>
      <c r="Y38" s="21" t="s">
        <v>157</v>
      </c>
      <c r="Z38" s="35">
        <v>70835632</v>
      </c>
      <c r="AA38" s="75">
        <f t="shared" si="3"/>
        <v>5010</v>
      </c>
      <c r="AB38" s="75">
        <f t="shared" si="4"/>
        <v>20</v>
      </c>
      <c r="AC38" s="75">
        <f t="shared" si="5"/>
        <v>1862</v>
      </c>
      <c r="AD38" s="75">
        <f t="shared" si="6"/>
        <v>136</v>
      </c>
      <c r="AE38" s="75">
        <f t="shared" si="7"/>
        <v>7028</v>
      </c>
      <c r="AF38" s="22">
        <f t="shared" si="8"/>
        <v>17.8</v>
      </c>
      <c r="AG38" s="77"/>
    </row>
    <row r="39" spans="1:33" ht="12.75">
      <c r="A39" s="21" t="s">
        <v>158</v>
      </c>
      <c r="B39" s="35">
        <v>70835578</v>
      </c>
      <c r="C39" s="78"/>
      <c r="D39" s="78"/>
      <c r="E39" s="78"/>
      <c r="F39" s="78"/>
      <c r="G39" s="75">
        <f t="shared" si="0"/>
        <v>0</v>
      </c>
      <c r="H39" s="79"/>
      <c r="I39" s="21" t="s">
        <v>158</v>
      </c>
      <c r="J39" s="35">
        <v>70835578</v>
      </c>
      <c r="K39" s="78">
        <v>11446</v>
      </c>
      <c r="L39" s="78">
        <v>35</v>
      </c>
      <c r="M39" s="78">
        <v>4253</v>
      </c>
      <c r="N39" s="78">
        <v>198</v>
      </c>
      <c r="O39" s="78">
        <f t="shared" si="1"/>
        <v>15932</v>
      </c>
      <c r="P39" s="16">
        <v>44.5</v>
      </c>
      <c r="Q39" s="21" t="s">
        <v>158</v>
      </c>
      <c r="R39" s="35">
        <v>70835578</v>
      </c>
      <c r="S39" s="78"/>
      <c r="T39" s="78"/>
      <c r="U39" s="78"/>
      <c r="V39" s="78"/>
      <c r="W39" s="78">
        <f t="shared" si="2"/>
        <v>0</v>
      </c>
      <c r="X39" s="79"/>
      <c r="Y39" s="21" t="s">
        <v>158</v>
      </c>
      <c r="Z39" s="35">
        <v>70835578</v>
      </c>
      <c r="AA39" s="75">
        <f t="shared" si="3"/>
        <v>11446</v>
      </c>
      <c r="AB39" s="75">
        <f t="shared" si="4"/>
        <v>35</v>
      </c>
      <c r="AC39" s="75">
        <f t="shared" si="5"/>
        <v>4253</v>
      </c>
      <c r="AD39" s="75">
        <f t="shared" si="6"/>
        <v>198</v>
      </c>
      <c r="AE39" s="75">
        <f t="shared" si="7"/>
        <v>15932</v>
      </c>
      <c r="AF39" s="22">
        <f t="shared" si="8"/>
        <v>44.5</v>
      </c>
      <c r="AG39" s="77"/>
    </row>
    <row r="40" spans="1:33" ht="12.75">
      <c r="A40" s="21" t="s">
        <v>159</v>
      </c>
      <c r="B40" s="35">
        <v>61385450</v>
      </c>
      <c r="C40" s="78"/>
      <c r="D40" s="78"/>
      <c r="E40" s="78"/>
      <c r="F40" s="78"/>
      <c r="G40" s="75">
        <f t="shared" si="0"/>
        <v>0</v>
      </c>
      <c r="H40" s="79"/>
      <c r="I40" s="21" t="s">
        <v>159</v>
      </c>
      <c r="J40" s="35">
        <v>61385450</v>
      </c>
      <c r="K40" s="78">
        <v>5578</v>
      </c>
      <c r="L40" s="78">
        <v>27</v>
      </c>
      <c r="M40" s="78">
        <v>2071</v>
      </c>
      <c r="N40" s="78">
        <v>92</v>
      </c>
      <c r="O40" s="78">
        <f t="shared" si="1"/>
        <v>7768</v>
      </c>
      <c r="P40" s="16">
        <v>19.4</v>
      </c>
      <c r="Q40" s="21" t="s">
        <v>159</v>
      </c>
      <c r="R40" s="35">
        <v>61385450</v>
      </c>
      <c r="S40" s="78"/>
      <c r="T40" s="78"/>
      <c r="U40" s="78"/>
      <c r="V40" s="78"/>
      <c r="W40" s="78">
        <f t="shared" si="2"/>
        <v>0</v>
      </c>
      <c r="X40" s="79"/>
      <c r="Y40" s="21" t="s">
        <v>159</v>
      </c>
      <c r="Z40" s="35">
        <v>61385450</v>
      </c>
      <c r="AA40" s="75">
        <f t="shared" si="3"/>
        <v>5578</v>
      </c>
      <c r="AB40" s="75">
        <f t="shared" si="4"/>
        <v>27</v>
      </c>
      <c r="AC40" s="75">
        <f t="shared" si="5"/>
        <v>2071</v>
      </c>
      <c r="AD40" s="75">
        <f t="shared" si="6"/>
        <v>92</v>
      </c>
      <c r="AE40" s="75">
        <f t="shared" si="7"/>
        <v>7768</v>
      </c>
      <c r="AF40" s="22">
        <f t="shared" si="8"/>
        <v>19.4</v>
      </c>
      <c r="AG40" s="77"/>
    </row>
    <row r="41" spans="1:33" ht="12.75">
      <c r="A41" s="21" t="s">
        <v>293</v>
      </c>
      <c r="B41" s="35">
        <v>65401646</v>
      </c>
      <c r="C41" s="78"/>
      <c r="D41" s="78"/>
      <c r="E41" s="78"/>
      <c r="F41" s="78"/>
      <c r="G41" s="75">
        <f t="shared" si="0"/>
        <v>0</v>
      </c>
      <c r="H41" s="79"/>
      <c r="I41" s="21" t="s">
        <v>293</v>
      </c>
      <c r="J41" s="35">
        <v>65401646</v>
      </c>
      <c r="K41" s="78">
        <v>6593</v>
      </c>
      <c r="L41" s="78">
        <v>108</v>
      </c>
      <c r="M41" s="78">
        <v>2476</v>
      </c>
      <c r="N41" s="78">
        <v>138</v>
      </c>
      <c r="O41" s="78">
        <f t="shared" si="1"/>
        <v>9315</v>
      </c>
      <c r="P41" s="16">
        <v>25.1</v>
      </c>
      <c r="Q41" s="21" t="s">
        <v>293</v>
      </c>
      <c r="R41" s="35">
        <v>65401646</v>
      </c>
      <c r="S41" s="78"/>
      <c r="T41" s="78"/>
      <c r="U41" s="78"/>
      <c r="V41" s="78"/>
      <c r="W41" s="78">
        <f t="shared" si="2"/>
        <v>0</v>
      </c>
      <c r="X41" s="79"/>
      <c r="Y41" s="21" t="s">
        <v>293</v>
      </c>
      <c r="Z41" s="35">
        <v>65401646</v>
      </c>
      <c r="AA41" s="75">
        <f t="shared" si="3"/>
        <v>6593</v>
      </c>
      <c r="AB41" s="75">
        <f t="shared" si="4"/>
        <v>108</v>
      </c>
      <c r="AC41" s="75">
        <f t="shared" si="5"/>
        <v>2476</v>
      </c>
      <c r="AD41" s="75">
        <f t="shared" si="6"/>
        <v>138</v>
      </c>
      <c r="AE41" s="75">
        <f t="shared" si="7"/>
        <v>9315</v>
      </c>
      <c r="AF41" s="22">
        <f t="shared" si="8"/>
        <v>25.1</v>
      </c>
      <c r="AG41" s="77"/>
    </row>
    <row r="42" spans="1:33" ht="12.75">
      <c r="A42" s="87" t="s">
        <v>160</v>
      </c>
      <c r="B42" s="35">
        <v>61385425</v>
      </c>
      <c r="C42" s="78"/>
      <c r="D42" s="78"/>
      <c r="E42" s="78"/>
      <c r="F42" s="78"/>
      <c r="G42" s="75">
        <f t="shared" si="0"/>
        <v>0</v>
      </c>
      <c r="H42" s="79"/>
      <c r="I42" s="87" t="s">
        <v>161</v>
      </c>
      <c r="J42" s="35">
        <v>61385425</v>
      </c>
      <c r="K42" s="78">
        <v>7346</v>
      </c>
      <c r="L42" s="78">
        <v>50</v>
      </c>
      <c r="M42" s="78">
        <v>2735</v>
      </c>
      <c r="N42" s="78">
        <v>148</v>
      </c>
      <c r="O42" s="78">
        <f t="shared" si="1"/>
        <v>10279</v>
      </c>
      <c r="P42" s="16">
        <v>27.1</v>
      </c>
      <c r="Q42" s="87" t="s">
        <v>161</v>
      </c>
      <c r="R42" s="35">
        <v>61385425</v>
      </c>
      <c r="S42" s="78"/>
      <c r="T42" s="78"/>
      <c r="U42" s="78"/>
      <c r="V42" s="78"/>
      <c r="W42" s="78">
        <f t="shared" si="2"/>
        <v>0</v>
      </c>
      <c r="X42" s="79"/>
      <c r="Y42" s="87" t="s">
        <v>161</v>
      </c>
      <c r="Z42" s="35">
        <v>61385425</v>
      </c>
      <c r="AA42" s="75">
        <f t="shared" si="3"/>
        <v>7346</v>
      </c>
      <c r="AB42" s="75">
        <f t="shared" si="4"/>
        <v>50</v>
      </c>
      <c r="AC42" s="75">
        <f t="shared" si="5"/>
        <v>2735</v>
      </c>
      <c r="AD42" s="75">
        <f t="shared" si="6"/>
        <v>148</v>
      </c>
      <c r="AE42" s="75">
        <f t="shared" si="7"/>
        <v>10279</v>
      </c>
      <c r="AF42" s="22">
        <f t="shared" si="8"/>
        <v>27.1</v>
      </c>
      <c r="AG42" s="77"/>
    </row>
    <row r="43" spans="1:33" ht="13.5" thickBot="1">
      <c r="A43" s="88" t="s">
        <v>162</v>
      </c>
      <c r="B43" s="24">
        <v>70873160</v>
      </c>
      <c r="C43" s="89"/>
      <c r="D43" s="89"/>
      <c r="E43" s="89"/>
      <c r="F43" s="89"/>
      <c r="G43" s="89">
        <f t="shared" si="0"/>
        <v>0</v>
      </c>
      <c r="H43" s="90"/>
      <c r="I43" s="88" t="s">
        <v>162</v>
      </c>
      <c r="J43" s="24">
        <v>70873160</v>
      </c>
      <c r="K43" s="25">
        <v>12144</v>
      </c>
      <c r="L43" s="25"/>
      <c r="M43" s="25">
        <v>4490</v>
      </c>
      <c r="N43" s="25">
        <v>279</v>
      </c>
      <c r="O43" s="25">
        <f t="shared" si="1"/>
        <v>16913</v>
      </c>
      <c r="P43" s="61">
        <v>51</v>
      </c>
      <c r="Q43" s="88" t="s">
        <v>162</v>
      </c>
      <c r="R43" s="24">
        <v>70873160</v>
      </c>
      <c r="S43" s="89"/>
      <c r="T43" s="89"/>
      <c r="U43" s="89"/>
      <c r="V43" s="89"/>
      <c r="W43" s="89">
        <f t="shared" si="2"/>
        <v>0</v>
      </c>
      <c r="X43" s="90"/>
      <c r="Y43" s="88" t="s">
        <v>162</v>
      </c>
      <c r="Z43" s="24">
        <v>70873160</v>
      </c>
      <c r="AA43" s="89">
        <f t="shared" si="3"/>
        <v>12144</v>
      </c>
      <c r="AB43" s="89">
        <f t="shared" si="4"/>
        <v>0</v>
      </c>
      <c r="AC43" s="89">
        <f t="shared" si="5"/>
        <v>4490</v>
      </c>
      <c r="AD43" s="89">
        <f t="shared" si="6"/>
        <v>279</v>
      </c>
      <c r="AE43" s="89">
        <f t="shared" si="7"/>
        <v>16913</v>
      </c>
      <c r="AF43" s="26">
        <f t="shared" si="8"/>
        <v>51</v>
      </c>
      <c r="AG43" s="77"/>
    </row>
    <row r="44" spans="1:33" ht="16.5" thickBot="1">
      <c r="A44" s="211" t="s">
        <v>93</v>
      </c>
      <c r="B44" s="212"/>
      <c r="C44" s="213">
        <f aca="true" t="shared" si="9" ref="C44:H44">SUM(C6:C43)</f>
        <v>21680</v>
      </c>
      <c r="D44" s="213">
        <f t="shared" si="9"/>
        <v>169</v>
      </c>
      <c r="E44" s="213">
        <f t="shared" si="9"/>
        <v>8081</v>
      </c>
      <c r="F44" s="213">
        <f t="shared" si="9"/>
        <v>501</v>
      </c>
      <c r="G44" s="213">
        <f t="shared" si="9"/>
        <v>30431</v>
      </c>
      <c r="H44" s="195">
        <f t="shared" si="9"/>
        <v>91.7</v>
      </c>
      <c r="I44" s="211" t="s">
        <v>93</v>
      </c>
      <c r="J44" s="194"/>
      <c r="K44" s="213">
        <f aca="true" t="shared" si="10" ref="K44:P44">SUM(K6:K43)</f>
        <v>232553</v>
      </c>
      <c r="L44" s="213">
        <f t="shared" si="10"/>
        <v>1866</v>
      </c>
      <c r="M44" s="213">
        <f t="shared" si="10"/>
        <v>86705</v>
      </c>
      <c r="N44" s="213">
        <f t="shared" si="10"/>
        <v>5398</v>
      </c>
      <c r="O44" s="213">
        <f t="shared" si="10"/>
        <v>326522</v>
      </c>
      <c r="P44" s="195">
        <f t="shared" si="10"/>
        <v>863.6999999999999</v>
      </c>
      <c r="Q44" s="211" t="s">
        <v>93</v>
      </c>
      <c r="R44" s="194"/>
      <c r="S44" s="213">
        <f aca="true" t="shared" si="11" ref="S44:X44">SUM(S6:S43)</f>
        <v>55469</v>
      </c>
      <c r="T44" s="213">
        <f t="shared" si="11"/>
        <v>586</v>
      </c>
      <c r="U44" s="213">
        <f t="shared" si="11"/>
        <v>20726</v>
      </c>
      <c r="V44" s="213">
        <f t="shared" si="11"/>
        <v>1993</v>
      </c>
      <c r="W44" s="213">
        <f t="shared" si="11"/>
        <v>78774</v>
      </c>
      <c r="X44" s="214">
        <f t="shared" si="11"/>
        <v>223.6</v>
      </c>
      <c r="Y44" s="211" t="s">
        <v>93</v>
      </c>
      <c r="Z44" s="194"/>
      <c r="AA44" s="213">
        <f aca="true" t="shared" si="12" ref="AA44:AF44">SUM(AA6:AA43)</f>
        <v>309702</v>
      </c>
      <c r="AB44" s="213">
        <f t="shared" si="12"/>
        <v>2621</v>
      </c>
      <c r="AC44" s="213">
        <f t="shared" si="12"/>
        <v>115512</v>
      </c>
      <c r="AD44" s="213">
        <f t="shared" si="12"/>
        <v>7892</v>
      </c>
      <c r="AE44" s="213">
        <f t="shared" si="12"/>
        <v>435727</v>
      </c>
      <c r="AF44" s="195">
        <f t="shared" si="12"/>
        <v>1179</v>
      </c>
      <c r="AG44" s="92"/>
    </row>
  </sheetData>
  <mergeCells count="16">
    <mergeCell ref="AA2:AF2"/>
    <mergeCell ref="AA3:AE3"/>
    <mergeCell ref="Y3:Y4"/>
    <mergeCell ref="Z3:Z4"/>
    <mergeCell ref="A3:A4"/>
    <mergeCell ref="B3:B4"/>
    <mergeCell ref="C3:G3"/>
    <mergeCell ref="I3:I4"/>
    <mergeCell ref="C2:H2"/>
    <mergeCell ref="K2:P2"/>
    <mergeCell ref="S2:X2"/>
    <mergeCell ref="Q3:Q4"/>
    <mergeCell ref="R3:R4"/>
    <mergeCell ref="J3:J4"/>
    <mergeCell ref="K3:O3"/>
    <mergeCell ref="S3:W3"/>
  </mergeCells>
  <printOptions/>
  <pageMargins left="0.7874015748031497" right="0.1968503937007874" top="0.7874015748031497" bottom="0.7874015748031497" header="0.5118110236220472" footer="0.5118110236220472"/>
  <pageSetup horizontalDpi="300" verticalDpi="300" orientation="landscape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workbookViewId="0" topLeftCell="A1">
      <selection activeCell="A34" sqref="A34"/>
    </sheetView>
  </sheetViews>
  <sheetFormatPr defaultColWidth="9.00390625" defaultRowHeight="12.75"/>
  <cols>
    <col min="1" max="1" width="65.625" style="0" customWidth="1"/>
    <col min="2" max="2" width="10.375" style="0" bestFit="1" customWidth="1"/>
    <col min="3" max="9" width="12.75390625" style="0" customWidth="1"/>
    <col min="10" max="10" width="11.00390625" style="0" hidden="1" customWidth="1"/>
    <col min="11" max="11" width="9.125" style="0" hidden="1" customWidth="1"/>
    <col min="12" max="12" width="8.625" style="0" hidden="1" customWidth="1"/>
    <col min="13" max="13" width="8.375" style="0" hidden="1" customWidth="1"/>
    <col min="14" max="14" width="8.125" style="0" hidden="1" customWidth="1"/>
  </cols>
  <sheetData>
    <row r="1" spans="1:14" ht="12.75">
      <c r="A1" s="93"/>
      <c r="B1" s="37"/>
      <c r="C1" s="37"/>
      <c r="D1" s="255" t="s">
        <v>45</v>
      </c>
      <c r="E1" s="256"/>
      <c r="F1" s="256"/>
      <c r="G1" s="256"/>
      <c r="H1" s="256"/>
      <c r="I1" s="257"/>
      <c r="J1" s="37"/>
      <c r="K1" s="37"/>
      <c r="L1" s="37"/>
      <c r="M1" s="37"/>
      <c r="N1" s="37"/>
    </row>
    <row r="2" spans="1:14" ht="12.75" customHeight="1">
      <c r="A2" s="288" t="s">
        <v>273</v>
      </c>
      <c r="B2" s="290" t="s">
        <v>0</v>
      </c>
      <c r="C2" s="144"/>
      <c r="D2" s="251"/>
      <c r="E2" s="252"/>
      <c r="F2" s="252"/>
      <c r="G2" s="252"/>
      <c r="H2" s="252"/>
      <c r="I2" s="248"/>
      <c r="J2" s="153"/>
      <c r="K2" s="258"/>
      <c r="L2" s="258"/>
      <c r="M2" s="258"/>
      <c r="N2" s="151"/>
    </row>
    <row r="3" spans="1:14" ht="26.25" thickBot="1">
      <c r="A3" s="259"/>
      <c r="B3" s="247"/>
      <c r="C3" s="68" t="s">
        <v>65</v>
      </c>
      <c r="D3" s="94" t="s">
        <v>1</v>
      </c>
      <c r="E3" s="94" t="s">
        <v>2</v>
      </c>
      <c r="F3" s="94" t="s">
        <v>3</v>
      </c>
      <c r="G3" s="94" t="s">
        <v>4</v>
      </c>
      <c r="H3" s="94" t="s">
        <v>5</v>
      </c>
      <c r="I3" s="95" t="s">
        <v>6</v>
      </c>
      <c r="J3" s="64" t="s">
        <v>50</v>
      </c>
      <c r="K3" s="41" t="s">
        <v>46</v>
      </c>
      <c r="L3" s="41" t="s">
        <v>47</v>
      </c>
      <c r="M3" s="41" t="s">
        <v>44</v>
      </c>
      <c r="N3" s="161" t="s">
        <v>257</v>
      </c>
    </row>
    <row r="4" spans="1:14" ht="12.75">
      <c r="A4" s="96"/>
      <c r="B4" s="97"/>
      <c r="C4" s="97"/>
      <c r="D4" s="29"/>
      <c r="E4" s="29"/>
      <c r="F4" s="29"/>
      <c r="G4" s="29"/>
      <c r="H4" s="29"/>
      <c r="I4" s="30"/>
      <c r="J4" s="28"/>
      <c r="K4" s="273"/>
      <c r="L4" s="273"/>
      <c r="M4" s="273"/>
      <c r="N4" s="162"/>
    </row>
    <row r="5" spans="1:14" ht="16.5" customHeight="1">
      <c r="A5" s="11" t="s">
        <v>163</v>
      </c>
      <c r="B5" s="98" t="s">
        <v>164</v>
      </c>
      <c r="C5" s="80">
        <v>3123</v>
      </c>
      <c r="D5" s="14">
        <v>69.5</v>
      </c>
      <c r="E5" s="14">
        <v>19287</v>
      </c>
      <c r="F5" s="14">
        <v>70</v>
      </c>
      <c r="G5" s="14">
        <v>7163</v>
      </c>
      <c r="H5" s="14">
        <v>1211</v>
      </c>
      <c r="I5" s="16">
        <f aca="true" t="shared" si="0" ref="I5:I30">+E5+F5+G5+H5</f>
        <v>27731</v>
      </c>
      <c r="J5" s="17"/>
      <c r="K5" s="18"/>
      <c r="L5" s="18"/>
      <c r="M5" s="18">
        <f aca="true" t="shared" si="1" ref="M5:M30">+K5+L5</f>
        <v>0</v>
      </c>
      <c r="N5" s="19"/>
    </row>
    <row r="6" spans="1:14" ht="16.5" customHeight="1">
      <c r="A6" s="11" t="s">
        <v>165</v>
      </c>
      <c r="B6" s="98">
        <v>60436735</v>
      </c>
      <c r="C6" s="80">
        <v>3123</v>
      </c>
      <c r="D6" s="14">
        <v>21</v>
      </c>
      <c r="E6" s="14">
        <v>6645</v>
      </c>
      <c r="F6" s="14">
        <v>218</v>
      </c>
      <c r="G6" s="14">
        <v>2535</v>
      </c>
      <c r="H6" s="14">
        <v>3703</v>
      </c>
      <c r="I6" s="16">
        <f t="shared" si="0"/>
        <v>13101</v>
      </c>
      <c r="J6" s="17"/>
      <c r="K6" s="18"/>
      <c r="L6" s="18"/>
      <c r="M6" s="18">
        <f t="shared" si="1"/>
        <v>0</v>
      </c>
      <c r="N6" s="19"/>
    </row>
    <row r="7" spans="1:14" ht="16.5" customHeight="1">
      <c r="A7" s="11" t="s">
        <v>166</v>
      </c>
      <c r="B7" s="98">
        <v>14891522</v>
      </c>
      <c r="C7" s="80">
        <v>3123</v>
      </c>
      <c r="D7" s="14">
        <v>140</v>
      </c>
      <c r="E7" s="14">
        <v>36547</v>
      </c>
      <c r="F7" s="14">
        <v>800</v>
      </c>
      <c r="G7" s="14">
        <v>13800</v>
      </c>
      <c r="H7" s="14">
        <v>1254</v>
      </c>
      <c r="I7" s="16">
        <f t="shared" si="0"/>
        <v>52401</v>
      </c>
      <c r="J7" s="17"/>
      <c r="K7" s="18"/>
      <c r="L7" s="18"/>
      <c r="M7" s="18">
        <f t="shared" si="1"/>
        <v>0</v>
      </c>
      <c r="N7" s="19"/>
    </row>
    <row r="8" spans="1:14" ht="16.5" customHeight="1">
      <c r="A8" s="11" t="s">
        <v>167</v>
      </c>
      <c r="B8" s="98">
        <v>14891531</v>
      </c>
      <c r="C8" s="80">
        <v>3123</v>
      </c>
      <c r="D8" s="14">
        <v>62.9</v>
      </c>
      <c r="E8" s="14">
        <v>16670</v>
      </c>
      <c r="F8" s="14">
        <v>40</v>
      </c>
      <c r="G8" s="14">
        <v>6185</v>
      </c>
      <c r="H8" s="14">
        <v>355</v>
      </c>
      <c r="I8" s="16">
        <f t="shared" si="0"/>
        <v>23250</v>
      </c>
      <c r="J8" s="17"/>
      <c r="K8" s="18"/>
      <c r="L8" s="18"/>
      <c r="M8" s="18">
        <f t="shared" si="1"/>
        <v>0</v>
      </c>
      <c r="N8" s="19"/>
    </row>
    <row r="9" spans="1:14" ht="12.75">
      <c r="A9" s="11" t="s">
        <v>168</v>
      </c>
      <c r="B9" s="98" t="s">
        <v>169</v>
      </c>
      <c r="C9" s="80">
        <v>3123</v>
      </c>
      <c r="D9" s="14">
        <v>37</v>
      </c>
      <c r="E9" s="14">
        <v>9360</v>
      </c>
      <c r="F9" s="14">
        <v>250</v>
      </c>
      <c r="G9" s="14">
        <v>3548</v>
      </c>
      <c r="H9" s="14">
        <v>203</v>
      </c>
      <c r="I9" s="16">
        <f t="shared" si="0"/>
        <v>13361</v>
      </c>
      <c r="J9" s="17"/>
      <c r="K9" s="18"/>
      <c r="L9" s="18"/>
      <c r="M9" s="18">
        <f t="shared" si="1"/>
        <v>0</v>
      </c>
      <c r="N9" s="19"/>
    </row>
    <row r="10" spans="1:14" ht="16.5" customHeight="1">
      <c r="A10" s="11" t="s">
        <v>282</v>
      </c>
      <c r="B10" s="98">
        <v>45248001</v>
      </c>
      <c r="C10" s="80">
        <v>3123</v>
      </c>
      <c r="D10" s="14">
        <v>46</v>
      </c>
      <c r="E10" s="14">
        <v>12158</v>
      </c>
      <c r="F10" s="14">
        <v>30</v>
      </c>
      <c r="G10" s="14">
        <v>4511</v>
      </c>
      <c r="H10" s="14">
        <v>413</v>
      </c>
      <c r="I10" s="16">
        <f t="shared" si="0"/>
        <v>17112</v>
      </c>
      <c r="J10" s="17"/>
      <c r="K10" s="18"/>
      <c r="L10" s="18"/>
      <c r="M10" s="18">
        <f t="shared" si="1"/>
        <v>0</v>
      </c>
      <c r="N10" s="19"/>
    </row>
    <row r="11" spans="1:14" ht="16.5" customHeight="1">
      <c r="A11" s="11" t="s">
        <v>283</v>
      </c>
      <c r="B11" s="98">
        <v>14891263</v>
      </c>
      <c r="C11" s="80">
        <v>3123</v>
      </c>
      <c r="D11" s="14">
        <v>70.1</v>
      </c>
      <c r="E11" s="14">
        <v>17390</v>
      </c>
      <c r="F11" s="14">
        <v>240</v>
      </c>
      <c r="G11" s="14">
        <v>6519</v>
      </c>
      <c r="H11" s="14">
        <v>425</v>
      </c>
      <c r="I11" s="16">
        <f t="shared" si="0"/>
        <v>24574</v>
      </c>
      <c r="J11" s="17"/>
      <c r="K11" s="18"/>
      <c r="L11" s="18"/>
      <c r="M11" s="18">
        <f t="shared" si="1"/>
        <v>0</v>
      </c>
      <c r="N11" s="19"/>
    </row>
    <row r="12" spans="1:14" ht="25.5">
      <c r="A12" s="11" t="s">
        <v>292</v>
      </c>
      <c r="B12" s="98" t="s">
        <v>170</v>
      </c>
      <c r="C12" s="80">
        <v>3123</v>
      </c>
      <c r="D12" s="14">
        <v>38.4</v>
      </c>
      <c r="E12" s="14">
        <v>9832</v>
      </c>
      <c r="F12" s="14">
        <v>270</v>
      </c>
      <c r="G12" s="14">
        <v>3735</v>
      </c>
      <c r="H12" s="14">
        <v>413</v>
      </c>
      <c r="I12" s="16">
        <f t="shared" si="0"/>
        <v>14250</v>
      </c>
      <c r="J12" s="17"/>
      <c r="K12" s="18"/>
      <c r="L12" s="18"/>
      <c r="M12" s="18">
        <f t="shared" si="1"/>
        <v>0</v>
      </c>
      <c r="N12" s="19"/>
    </row>
    <row r="13" spans="1:14" ht="25.5">
      <c r="A13" s="11" t="s">
        <v>171</v>
      </c>
      <c r="B13" s="98" t="s">
        <v>172</v>
      </c>
      <c r="C13" s="80">
        <v>3123</v>
      </c>
      <c r="D13" s="14">
        <v>23.4</v>
      </c>
      <c r="E13" s="14">
        <v>5731</v>
      </c>
      <c r="F13" s="14">
        <v>750</v>
      </c>
      <c r="G13" s="14">
        <v>2382</v>
      </c>
      <c r="H13" s="14">
        <v>197</v>
      </c>
      <c r="I13" s="16">
        <f t="shared" si="0"/>
        <v>9060</v>
      </c>
      <c r="J13" s="17"/>
      <c r="K13" s="18"/>
      <c r="L13" s="18"/>
      <c r="M13" s="18">
        <f t="shared" si="1"/>
        <v>0</v>
      </c>
      <c r="N13" s="19"/>
    </row>
    <row r="14" spans="1:14" ht="25.5">
      <c r="A14" s="11" t="s">
        <v>284</v>
      </c>
      <c r="B14" s="98" t="s">
        <v>173</v>
      </c>
      <c r="C14" s="80">
        <v>3123</v>
      </c>
      <c r="D14" s="14">
        <v>24.5</v>
      </c>
      <c r="E14" s="14">
        <v>6967</v>
      </c>
      <c r="F14" s="14">
        <v>1200</v>
      </c>
      <c r="G14" s="14">
        <v>2997</v>
      </c>
      <c r="H14" s="14">
        <v>579</v>
      </c>
      <c r="I14" s="16">
        <f t="shared" si="0"/>
        <v>11743</v>
      </c>
      <c r="J14" s="17"/>
      <c r="K14" s="18"/>
      <c r="L14" s="18"/>
      <c r="M14" s="18">
        <f t="shared" si="1"/>
        <v>0</v>
      </c>
      <c r="N14" s="19"/>
    </row>
    <row r="15" spans="1:14" ht="16.5" customHeight="1">
      <c r="A15" s="11" t="s">
        <v>174</v>
      </c>
      <c r="B15" s="98">
        <v>61388262</v>
      </c>
      <c r="C15" s="80">
        <v>3123</v>
      </c>
      <c r="D15" s="14">
        <v>46.5</v>
      </c>
      <c r="E15" s="14">
        <v>13210</v>
      </c>
      <c r="F15" s="14">
        <v>45</v>
      </c>
      <c r="G15" s="14">
        <v>4903</v>
      </c>
      <c r="H15" s="14">
        <v>686</v>
      </c>
      <c r="I15" s="16">
        <f t="shared" si="0"/>
        <v>18844</v>
      </c>
      <c r="J15" s="17"/>
      <c r="K15" s="18"/>
      <c r="L15" s="18"/>
      <c r="M15" s="18">
        <f t="shared" si="1"/>
        <v>0</v>
      </c>
      <c r="N15" s="19"/>
    </row>
    <row r="16" spans="1:14" ht="16.5" customHeight="1">
      <c r="A16" s="11" t="s">
        <v>175</v>
      </c>
      <c r="B16" s="98">
        <v>4966141</v>
      </c>
      <c r="C16" s="80">
        <v>3123</v>
      </c>
      <c r="D16" s="14">
        <v>44.1</v>
      </c>
      <c r="E16" s="14">
        <v>11750</v>
      </c>
      <c r="F16" s="14">
        <v>170</v>
      </c>
      <c r="G16" s="14">
        <v>4404</v>
      </c>
      <c r="H16" s="14">
        <v>2464</v>
      </c>
      <c r="I16" s="16">
        <f t="shared" si="0"/>
        <v>18788</v>
      </c>
      <c r="J16" s="17"/>
      <c r="K16" s="18"/>
      <c r="L16" s="18"/>
      <c r="M16" s="18">
        <f t="shared" si="1"/>
        <v>0</v>
      </c>
      <c r="N16" s="19"/>
    </row>
    <row r="17" spans="1:14" ht="16.5" customHeight="1">
      <c r="A17" s="11" t="s">
        <v>176</v>
      </c>
      <c r="B17" s="98" t="s">
        <v>177</v>
      </c>
      <c r="C17" s="80">
        <v>3123</v>
      </c>
      <c r="D17" s="14">
        <v>45.2</v>
      </c>
      <c r="E17" s="14">
        <v>11766</v>
      </c>
      <c r="F17" s="14">
        <v>140</v>
      </c>
      <c r="G17" s="14">
        <v>4405</v>
      </c>
      <c r="H17" s="14">
        <v>402</v>
      </c>
      <c r="I17" s="16">
        <f t="shared" si="0"/>
        <v>16713</v>
      </c>
      <c r="J17" s="17"/>
      <c r="K17" s="18"/>
      <c r="L17" s="18"/>
      <c r="M17" s="18">
        <f t="shared" si="1"/>
        <v>0</v>
      </c>
      <c r="N17" s="19"/>
    </row>
    <row r="18" spans="1:14" ht="25.5">
      <c r="A18" s="11" t="s">
        <v>297</v>
      </c>
      <c r="B18" s="98">
        <v>14891409</v>
      </c>
      <c r="C18" s="80">
        <v>3123</v>
      </c>
      <c r="D18" s="14">
        <v>59.8</v>
      </c>
      <c r="E18" s="14">
        <v>14889</v>
      </c>
      <c r="F18" s="14">
        <v>166</v>
      </c>
      <c r="G18" s="14">
        <v>5568</v>
      </c>
      <c r="H18" s="14">
        <v>797</v>
      </c>
      <c r="I18" s="16">
        <f t="shared" si="0"/>
        <v>21420</v>
      </c>
      <c r="J18" s="17"/>
      <c r="K18" s="18"/>
      <c r="L18" s="18"/>
      <c r="M18" s="18">
        <f t="shared" si="1"/>
        <v>0</v>
      </c>
      <c r="N18" s="19"/>
    </row>
    <row r="19" spans="1:14" ht="16.5" customHeight="1">
      <c r="A19" s="11" t="s">
        <v>178</v>
      </c>
      <c r="B19" s="98" t="s">
        <v>179</v>
      </c>
      <c r="C19" s="80">
        <v>3123</v>
      </c>
      <c r="D19" s="14">
        <v>36.7</v>
      </c>
      <c r="E19" s="14">
        <v>10278</v>
      </c>
      <c r="F19" s="14">
        <v>60</v>
      </c>
      <c r="G19" s="14">
        <v>3824</v>
      </c>
      <c r="H19" s="14">
        <v>373</v>
      </c>
      <c r="I19" s="16">
        <f t="shared" si="0"/>
        <v>14535</v>
      </c>
      <c r="J19" s="17"/>
      <c r="K19" s="18"/>
      <c r="L19" s="18"/>
      <c r="M19" s="18">
        <f t="shared" si="1"/>
        <v>0</v>
      </c>
      <c r="N19" s="19"/>
    </row>
    <row r="20" spans="1:14" ht="25.5">
      <c r="A20" s="11" t="s">
        <v>180</v>
      </c>
      <c r="B20" s="98">
        <v>49629077</v>
      </c>
      <c r="C20" s="80">
        <v>3123</v>
      </c>
      <c r="D20" s="14">
        <v>106.8</v>
      </c>
      <c r="E20" s="14">
        <v>28000</v>
      </c>
      <c r="F20" s="14">
        <v>480</v>
      </c>
      <c r="G20" s="14">
        <v>10525</v>
      </c>
      <c r="H20" s="14">
        <v>1692</v>
      </c>
      <c r="I20" s="16">
        <f t="shared" si="0"/>
        <v>40697</v>
      </c>
      <c r="J20" s="17"/>
      <c r="K20" s="18"/>
      <c r="L20" s="18"/>
      <c r="M20" s="18">
        <f t="shared" si="1"/>
        <v>0</v>
      </c>
      <c r="N20" s="19"/>
    </row>
    <row r="21" spans="1:14" ht="16.5" customHeight="1">
      <c r="A21" s="11" t="s">
        <v>181</v>
      </c>
      <c r="B21" s="98" t="s">
        <v>182</v>
      </c>
      <c r="C21" s="80">
        <v>3123</v>
      </c>
      <c r="D21" s="14">
        <v>158</v>
      </c>
      <c r="E21" s="14">
        <v>40606</v>
      </c>
      <c r="F21" s="14">
        <v>1008</v>
      </c>
      <c r="G21" s="14">
        <v>15374</v>
      </c>
      <c r="H21" s="14">
        <v>2921</v>
      </c>
      <c r="I21" s="16">
        <f t="shared" si="0"/>
        <v>59909</v>
      </c>
      <c r="J21" s="17"/>
      <c r="K21" s="18"/>
      <c r="L21" s="18"/>
      <c r="M21" s="18">
        <f t="shared" si="1"/>
        <v>0</v>
      </c>
      <c r="N21" s="19"/>
    </row>
    <row r="22" spans="1:14" ht="16.5" customHeight="1">
      <c r="A22" s="11" t="s">
        <v>183</v>
      </c>
      <c r="B22" s="98">
        <v>14891247</v>
      </c>
      <c r="C22" s="80">
        <v>3123</v>
      </c>
      <c r="D22" s="14">
        <v>79</v>
      </c>
      <c r="E22" s="14">
        <v>20331</v>
      </c>
      <c r="F22" s="14">
        <v>576</v>
      </c>
      <c r="G22" s="14">
        <v>7724</v>
      </c>
      <c r="H22" s="14">
        <v>440</v>
      </c>
      <c r="I22" s="16">
        <f t="shared" si="0"/>
        <v>29071</v>
      </c>
      <c r="J22" s="17"/>
      <c r="K22" s="18"/>
      <c r="L22" s="18"/>
      <c r="M22" s="18">
        <f t="shared" si="1"/>
        <v>0</v>
      </c>
      <c r="N22" s="19"/>
    </row>
    <row r="23" spans="1:14" ht="16.5" customHeight="1">
      <c r="A23" s="11" t="s">
        <v>184</v>
      </c>
      <c r="B23" s="98" t="s">
        <v>185</v>
      </c>
      <c r="C23" s="80">
        <v>3123</v>
      </c>
      <c r="D23" s="14">
        <v>68.5</v>
      </c>
      <c r="E23" s="14">
        <v>17399</v>
      </c>
      <c r="F23" s="14">
        <v>894</v>
      </c>
      <c r="G23" s="14">
        <v>6753</v>
      </c>
      <c r="H23" s="14">
        <v>1935</v>
      </c>
      <c r="I23" s="16">
        <f t="shared" si="0"/>
        <v>26981</v>
      </c>
      <c r="J23" s="17"/>
      <c r="K23" s="18"/>
      <c r="L23" s="18"/>
      <c r="M23" s="18">
        <f t="shared" si="1"/>
        <v>0</v>
      </c>
      <c r="N23" s="19"/>
    </row>
    <row r="24" spans="1:14" ht="25.5">
      <c r="A24" s="11" t="s">
        <v>285</v>
      </c>
      <c r="B24" s="98">
        <v>14891212</v>
      </c>
      <c r="C24" s="80">
        <v>3123</v>
      </c>
      <c r="D24" s="14">
        <v>135.8</v>
      </c>
      <c r="E24" s="14">
        <v>34437</v>
      </c>
      <c r="F24" s="14">
        <v>1600</v>
      </c>
      <c r="G24" s="14">
        <v>13302</v>
      </c>
      <c r="H24" s="14">
        <v>2130</v>
      </c>
      <c r="I24" s="16">
        <f t="shared" si="0"/>
        <v>51469</v>
      </c>
      <c r="J24" s="17"/>
      <c r="K24" s="18"/>
      <c r="L24" s="18"/>
      <c r="M24" s="18">
        <f t="shared" si="1"/>
        <v>0</v>
      </c>
      <c r="N24" s="19"/>
    </row>
    <row r="25" spans="1:14" ht="16.5" customHeight="1">
      <c r="A25" s="21" t="s">
        <v>186</v>
      </c>
      <c r="B25" s="98">
        <v>14891239</v>
      </c>
      <c r="C25" s="80">
        <v>3123</v>
      </c>
      <c r="D25" s="14">
        <v>88.8</v>
      </c>
      <c r="E25" s="14">
        <v>26501</v>
      </c>
      <c r="F25" s="14">
        <v>930</v>
      </c>
      <c r="G25" s="14">
        <v>10129</v>
      </c>
      <c r="H25" s="14">
        <v>1199</v>
      </c>
      <c r="I25" s="16">
        <f t="shared" si="0"/>
        <v>38759</v>
      </c>
      <c r="J25" s="17"/>
      <c r="K25" s="18"/>
      <c r="L25" s="18"/>
      <c r="M25" s="18">
        <f t="shared" si="1"/>
        <v>0</v>
      </c>
      <c r="N25" s="19"/>
    </row>
    <row r="26" spans="1:14" ht="25.5">
      <c r="A26" s="11" t="s">
        <v>286</v>
      </c>
      <c r="B26" s="98" t="s">
        <v>187</v>
      </c>
      <c r="C26" s="80">
        <v>3123</v>
      </c>
      <c r="D26" s="14">
        <v>63.3</v>
      </c>
      <c r="E26" s="14">
        <v>16012</v>
      </c>
      <c r="F26" s="14">
        <v>800</v>
      </c>
      <c r="G26" s="14">
        <v>6208</v>
      </c>
      <c r="H26" s="14">
        <v>494</v>
      </c>
      <c r="I26" s="16">
        <f t="shared" si="0"/>
        <v>23514</v>
      </c>
      <c r="J26" s="17"/>
      <c r="K26" s="18"/>
      <c r="L26" s="18"/>
      <c r="M26" s="18">
        <f t="shared" si="1"/>
        <v>0</v>
      </c>
      <c r="N26" s="19"/>
    </row>
    <row r="27" spans="1:14" ht="16.5" customHeight="1">
      <c r="A27" s="11" t="s">
        <v>188</v>
      </c>
      <c r="B27" s="98" t="s">
        <v>189</v>
      </c>
      <c r="C27" s="80">
        <v>3123</v>
      </c>
      <c r="D27" s="14">
        <v>139.5</v>
      </c>
      <c r="E27" s="14">
        <v>34177</v>
      </c>
      <c r="F27" s="14">
        <v>600</v>
      </c>
      <c r="G27" s="14">
        <v>12857</v>
      </c>
      <c r="H27" s="14">
        <v>1188</v>
      </c>
      <c r="I27" s="16">
        <f t="shared" si="0"/>
        <v>48822</v>
      </c>
      <c r="J27" s="17"/>
      <c r="K27" s="18"/>
      <c r="L27" s="18"/>
      <c r="M27" s="18">
        <f t="shared" si="1"/>
        <v>0</v>
      </c>
      <c r="N27" s="19"/>
    </row>
    <row r="28" spans="1:14" ht="16.5" customHeight="1">
      <c r="A28" s="11" t="s">
        <v>190</v>
      </c>
      <c r="B28" s="98">
        <v>41190726</v>
      </c>
      <c r="C28" s="80">
        <v>3123</v>
      </c>
      <c r="D28" s="14">
        <v>86.3</v>
      </c>
      <c r="E28" s="14">
        <v>22812</v>
      </c>
      <c r="F28" s="14">
        <v>230</v>
      </c>
      <c r="G28" s="14">
        <v>8522</v>
      </c>
      <c r="H28" s="14">
        <v>1980</v>
      </c>
      <c r="I28" s="16">
        <f t="shared" si="0"/>
        <v>33544</v>
      </c>
      <c r="J28" s="17"/>
      <c r="K28" s="18"/>
      <c r="L28" s="18"/>
      <c r="M28" s="18">
        <f t="shared" si="1"/>
        <v>0</v>
      </c>
      <c r="N28" s="19"/>
    </row>
    <row r="29" spans="1:14" ht="16.5" customHeight="1">
      <c r="A29" s="21" t="s">
        <v>191</v>
      </c>
      <c r="B29" s="98" t="s">
        <v>192</v>
      </c>
      <c r="C29" s="80">
        <v>3123</v>
      </c>
      <c r="D29" s="14">
        <v>113.39</v>
      </c>
      <c r="E29" s="14">
        <v>28786</v>
      </c>
      <c r="F29" s="14">
        <v>350</v>
      </c>
      <c r="G29" s="14">
        <v>10777</v>
      </c>
      <c r="H29" s="14">
        <v>1604</v>
      </c>
      <c r="I29" s="16">
        <f t="shared" si="0"/>
        <v>41517</v>
      </c>
      <c r="J29" s="17"/>
      <c r="K29" s="18"/>
      <c r="L29" s="18"/>
      <c r="M29" s="18">
        <f t="shared" si="1"/>
        <v>0</v>
      </c>
      <c r="N29" s="19"/>
    </row>
    <row r="30" spans="1:14" ht="16.5" customHeight="1" thickBot="1">
      <c r="A30" s="99" t="s">
        <v>265</v>
      </c>
      <c r="B30" s="100" t="s">
        <v>193</v>
      </c>
      <c r="C30" s="101" t="s">
        <v>194</v>
      </c>
      <c r="D30" s="102"/>
      <c r="E30" s="102"/>
      <c r="F30" s="102"/>
      <c r="G30" s="102"/>
      <c r="H30" s="102"/>
      <c r="I30" s="103">
        <f t="shared" si="0"/>
        <v>0</v>
      </c>
      <c r="J30" s="50"/>
      <c r="K30" s="51"/>
      <c r="L30" s="51"/>
      <c r="M30" s="51">
        <f t="shared" si="1"/>
        <v>0</v>
      </c>
      <c r="N30" s="163"/>
    </row>
    <row r="31" spans="1:14" ht="16.5" thickBot="1">
      <c r="A31" s="215" t="s">
        <v>64</v>
      </c>
      <c r="B31" s="216"/>
      <c r="C31" s="217"/>
      <c r="D31" s="200">
        <f aca="true" t="shared" si="2" ref="D31:N31">SUM(D5:D30)</f>
        <v>1804.49</v>
      </c>
      <c r="E31" s="200">
        <f t="shared" si="2"/>
        <v>471541</v>
      </c>
      <c r="F31" s="200">
        <f t="shared" si="2"/>
        <v>11917</v>
      </c>
      <c r="G31" s="200">
        <f t="shared" si="2"/>
        <v>178650</v>
      </c>
      <c r="H31" s="200">
        <f t="shared" si="2"/>
        <v>29058</v>
      </c>
      <c r="I31" s="201">
        <f t="shared" si="2"/>
        <v>691166</v>
      </c>
      <c r="J31" s="54">
        <f t="shared" si="2"/>
        <v>0</v>
      </c>
      <c r="K31" s="53">
        <f t="shared" si="2"/>
        <v>0</v>
      </c>
      <c r="L31" s="53">
        <f t="shared" si="2"/>
        <v>0</v>
      </c>
      <c r="M31" s="53">
        <f t="shared" si="2"/>
        <v>0</v>
      </c>
      <c r="N31" s="108">
        <f t="shared" si="2"/>
        <v>0</v>
      </c>
    </row>
  </sheetData>
  <mergeCells count="6">
    <mergeCell ref="D1:I1"/>
    <mergeCell ref="K2:M2"/>
    <mergeCell ref="K4:M4"/>
    <mergeCell ref="A2:A3"/>
    <mergeCell ref="B2:B3"/>
    <mergeCell ref="D2:I2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geOrder="overThenDown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7"/>
  <sheetViews>
    <sheetView zoomScale="75" zoomScaleNormal="75" workbookViewId="0" topLeftCell="A1">
      <selection activeCell="A36" sqref="A36"/>
    </sheetView>
  </sheetViews>
  <sheetFormatPr defaultColWidth="9.00390625" defaultRowHeight="12.75"/>
  <cols>
    <col min="1" max="1" width="79.25390625" style="0" customWidth="1"/>
    <col min="2" max="2" width="10.375" style="0" bestFit="1" customWidth="1"/>
    <col min="3" max="3" width="9.00390625" style="0" customWidth="1"/>
    <col min="4" max="8" width="12.75390625" style="0" customWidth="1"/>
  </cols>
  <sheetData>
    <row r="2" spans="1:8" ht="13.5" thickBot="1">
      <c r="A2" s="1"/>
      <c r="H2" s="32" t="s">
        <v>45</v>
      </c>
    </row>
    <row r="3" spans="1:8" ht="12.75" customHeight="1">
      <c r="A3" s="268" t="s">
        <v>274</v>
      </c>
      <c r="B3" s="276" t="s">
        <v>0</v>
      </c>
      <c r="C3" s="265" t="s">
        <v>195</v>
      </c>
      <c r="D3" s="273"/>
      <c r="E3" s="273"/>
      <c r="F3" s="273"/>
      <c r="G3" s="273"/>
      <c r="H3" s="274"/>
    </row>
    <row r="4" spans="1:8" ht="26.25" thickBot="1">
      <c r="A4" s="269"/>
      <c r="B4" s="250"/>
      <c r="C4" s="104" t="s">
        <v>1</v>
      </c>
      <c r="D4" s="66" t="s">
        <v>2</v>
      </c>
      <c r="E4" s="66" t="s">
        <v>3</v>
      </c>
      <c r="F4" s="66" t="s">
        <v>4</v>
      </c>
      <c r="G4" s="66" t="s">
        <v>5</v>
      </c>
      <c r="H4" s="67" t="s">
        <v>196</v>
      </c>
    </row>
    <row r="5" spans="1:8" ht="12.75">
      <c r="A5" s="28" t="s">
        <v>197</v>
      </c>
      <c r="B5" s="29"/>
      <c r="C5" s="74"/>
      <c r="D5" s="74"/>
      <c r="E5" s="74"/>
      <c r="F5" s="74"/>
      <c r="G5" s="74"/>
      <c r="H5" s="109"/>
    </row>
    <row r="6" spans="1:8" ht="12.75" customHeight="1">
      <c r="A6" s="11" t="s">
        <v>287</v>
      </c>
      <c r="B6" s="12">
        <v>68407441</v>
      </c>
      <c r="C6" s="14">
        <v>26.8</v>
      </c>
      <c r="D6" s="14">
        <v>7200</v>
      </c>
      <c r="E6" s="14">
        <v>176</v>
      </c>
      <c r="F6" s="14">
        <v>2726</v>
      </c>
      <c r="G6" s="14">
        <v>59</v>
      </c>
      <c r="H6" s="16">
        <f aca="true" t="shared" si="0" ref="H6:H12">+D6+E6+F6+G6</f>
        <v>10161</v>
      </c>
    </row>
    <row r="7" spans="1:8" ht="12.75" customHeight="1">
      <c r="A7" s="11" t="s">
        <v>288</v>
      </c>
      <c r="B7" s="12">
        <v>70835462</v>
      </c>
      <c r="C7" s="14">
        <v>21.6</v>
      </c>
      <c r="D7" s="14">
        <v>6644</v>
      </c>
      <c r="E7" s="14">
        <v>42</v>
      </c>
      <c r="F7" s="14">
        <v>2473</v>
      </c>
      <c r="G7" s="14">
        <v>42</v>
      </c>
      <c r="H7" s="16">
        <f t="shared" si="0"/>
        <v>9201</v>
      </c>
    </row>
    <row r="8" spans="1:8" ht="12.75" customHeight="1">
      <c r="A8" s="11" t="s">
        <v>198</v>
      </c>
      <c r="B8" s="12">
        <v>48135054</v>
      </c>
      <c r="C8" s="14">
        <v>13.6</v>
      </c>
      <c r="D8" s="14">
        <v>3880</v>
      </c>
      <c r="E8" s="14">
        <v>100</v>
      </c>
      <c r="F8" s="14">
        <v>1470</v>
      </c>
      <c r="G8" s="14">
        <v>28</v>
      </c>
      <c r="H8" s="16">
        <f t="shared" si="0"/>
        <v>5478</v>
      </c>
    </row>
    <row r="9" spans="1:8" ht="12.75" customHeight="1">
      <c r="A9" s="11" t="s">
        <v>289</v>
      </c>
      <c r="B9" s="12">
        <v>70843830</v>
      </c>
      <c r="C9" s="14">
        <v>15</v>
      </c>
      <c r="D9" s="14">
        <v>4389</v>
      </c>
      <c r="E9" s="14">
        <v>80</v>
      </c>
      <c r="F9" s="14">
        <v>1651</v>
      </c>
      <c r="G9" s="14">
        <v>27</v>
      </c>
      <c r="H9" s="16">
        <f t="shared" si="0"/>
        <v>6147</v>
      </c>
    </row>
    <row r="10" spans="1:8" ht="12.75" customHeight="1">
      <c r="A10" s="11" t="s">
        <v>290</v>
      </c>
      <c r="B10" s="12">
        <v>68407459</v>
      </c>
      <c r="C10" s="14">
        <v>11.1</v>
      </c>
      <c r="D10" s="14">
        <v>3327</v>
      </c>
      <c r="E10" s="14">
        <v>20</v>
      </c>
      <c r="F10" s="14">
        <v>1238</v>
      </c>
      <c r="G10" s="14">
        <v>24</v>
      </c>
      <c r="H10" s="16">
        <f t="shared" si="0"/>
        <v>4609</v>
      </c>
    </row>
    <row r="11" spans="1:8" ht="12.75" customHeight="1">
      <c r="A11" s="11" t="s">
        <v>199</v>
      </c>
      <c r="B11" s="12">
        <v>70827711</v>
      </c>
      <c r="C11" s="14">
        <v>12.8</v>
      </c>
      <c r="D11" s="14">
        <v>3578</v>
      </c>
      <c r="E11" s="14">
        <v>0</v>
      </c>
      <c r="F11" s="14">
        <v>1323</v>
      </c>
      <c r="G11" s="14">
        <v>29</v>
      </c>
      <c r="H11" s="16">
        <f t="shared" si="0"/>
        <v>4930</v>
      </c>
    </row>
    <row r="12" spans="1:8" ht="30" customHeight="1" thickBot="1">
      <c r="A12" s="105" t="s">
        <v>291</v>
      </c>
      <c r="B12" s="106">
        <v>60461926</v>
      </c>
      <c r="C12" s="107">
        <v>13.7</v>
      </c>
      <c r="D12" s="107">
        <v>3802</v>
      </c>
      <c r="E12" s="107">
        <v>16</v>
      </c>
      <c r="F12" s="107">
        <v>1410</v>
      </c>
      <c r="G12" s="107">
        <v>27</v>
      </c>
      <c r="H12" s="103">
        <f t="shared" si="0"/>
        <v>5255</v>
      </c>
    </row>
    <row r="13" spans="1:8" ht="16.5" thickBot="1">
      <c r="A13" s="181" t="s">
        <v>64</v>
      </c>
      <c r="B13" s="216"/>
      <c r="C13" s="200">
        <f aca="true" t="shared" si="1" ref="C13:H13">SUM(C6:C12)</f>
        <v>114.6</v>
      </c>
      <c r="D13" s="200">
        <f t="shared" si="1"/>
        <v>32820</v>
      </c>
      <c r="E13" s="200">
        <f t="shared" si="1"/>
        <v>434</v>
      </c>
      <c r="F13" s="200">
        <f t="shared" si="1"/>
        <v>12291</v>
      </c>
      <c r="G13" s="200">
        <f t="shared" si="1"/>
        <v>236</v>
      </c>
      <c r="H13" s="201">
        <f t="shared" si="1"/>
        <v>45781</v>
      </c>
    </row>
    <row r="15" ht="13.5" thickBot="1">
      <c r="H15" t="s">
        <v>45</v>
      </c>
    </row>
    <row r="16" spans="1:8" ht="12.75">
      <c r="A16" s="268" t="s">
        <v>274</v>
      </c>
      <c r="B16" s="293" t="s">
        <v>0</v>
      </c>
      <c r="C16" s="265" t="s">
        <v>200</v>
      </c>
      <c r="D16" s="273"/>
      <c r="E16" s="273"/>
      <c r="F16" s="273"/>
      <c r="G16" s="273"/>
      <c r="H16" s="168"/>
    </row>
    <row r="17" spans="1:8" ht="26.25" thickBot="1">
      <c r="A17" s="269"/>
      <c r="B17" s="294"/>
      <c r="C17" s="104" t="s">
        <v>1</v>
      </c>
      <c r="D17" s="66" t="s">
        <v>2</v>
      </c>
      <c r="E17" s="66" t="s">
        <v>3</v>
      </c>
      <c r="F17" s="66" t="s">
        <v>4</v>
      </c>
      <c r="G17" s="66" t="s">
        <v>5</v>
      </c>
      <c r="H17" s="67" t="s">
        <v>6</v>
      </c>
    </row>
    <row r="18" spans="1:8" ht="12.75">
      <c r="A18" s="96" t="s">
        <v>57</v>
      </c>
      <c r="B18" s="29"/>
      <c r="C18" s="74"/>
      <c r="D18" s="74"/>
      <c r="E18" s="74"/>
      <c r="F18" s="74"/>
      <c r="G18" s="74"/>
      <c r="H18" s="109"/>
    </row>
    <row r="19" spans="1:8" ht="12.75">
      <c r="A19" s="11" t="s">
        <v>201</v>
      </c>
      <c r="B19" s="98">
        <v>65992351</v>
      </c>
      <c r="C19" s="14">
        <v>22.3</v>
      </c>
      <c r="D19" s="14">
        <v>3986</v>
      </c>
      <c r="E19" s="14">
        <v>20</v>
      </c>
      <c r="F19" s="14">
        <v>1482</v>
      </c>
      <c r="G19" s="14">
        <v>30</v>
      </c>
      <c r="H19" s="16">
        <f>+D19+E19+F19+G19</f>
        <v>5518</v>
      </c>
    </row>
    <row r="20" spans="1:8" ht="12.75">
      <c r="A20" s="11" t="s">
        <v>202</v>
      </c>
      <c r="B20" s="98">
        <v>63832208</v>
      </c>
      <c r="C20" s="14">
        <v>27.7</v>
      </c>
      <c r="D20" s="14">
        <v>5051</v>
      </c>
      <c r="E20" s="14">
        <v>0</v>
      </c>
      <c r="F20" s="14">
        <v>1869</v>
      </c>
      <c r="G20" s="14">
        <v>51</v>
      </c>
      <c r="H20" s="16">
        <f>+D20+E20+F20+G20</f>
        <v>6971</v>
      </c>
    </row>
    <row r="21" spans="1:8" ht="12.75">
      <c r="A21" s="11" t="s">
        <v>203</v>
      </c>
      <c r="B21" s="98">
        <v>63831104</v>
      </c>
      <c r="C21" s="14">
        <v>14.5</v>
      </c>
      <c r="D21" s="14">
        <v>2825</v>
      </c>
      <c r="E21" s="14">
        <v>30</v>
      </c>
      <c r="F21" s="14">
        <v>1058</v>
      </c>
      <c r="G21" s="14">
        <v>22</v>
      </c>
      <c r="H21" s="16">
        <f>+D21+E21+F21+G21</f>
        <v>3935</v>
      </c>
    </row>
    <row r="22" spans="1:8" ht="13.5" thickBot="1">
      <c r="A22" s="105" t="s">
        <v>204</v>
      </c>
      <c r="B22" s="110" t="s">
        <v>205</v>
      </c>
      <c r="C22" s="107">
        <v>44.5</v>
      </c>
      <c r="D22" s="107">
        <v>8447</v>
      </c>
      <c r="E22" s="107">
        <v>245</v>
      </c>
      <c r="F22" s="107">
        <v>3172</v>
      </c>
      <c r="G22" s="107">
        <v>398</v>
      </c>
      <c r="H22" s="103">
        <f>+D22+E22+F22+G22</f>
        <v>12262</v>
      </c>
    </row>
    <row r="23" spans="1:8" ht="16.5" thickBot="1">
      <c r="A23" s="181" t="s">
        <v>64</v>
      </c>
      <c r="B23" s="219"/>
      <c r="C23" s="200">
        <f aca="true" t="shared" si="2" ref="C23:H23">SUM(C19:C22)</f>
        <v>109</v>
      </c>
      <c r="D23" s="200">
        <f t="shared" si="2"/>
        <v>20309</v>
      </c>
      <c r="E23" s="200">
        <f t="shared" si="2"/>
        <v>295</v>
      </c>
      <c r="F23" s="200">
        <f t="shared" si="2"/>
        <v>7581</v>
      </c>
      <c r="G23" s="200">
        <f t="shared" si="2"/>
        <v>501</v>
      </c>
      <c r="H23" s="201">
        <f t="shared" si="2"/>
        <v>28686</v>
      </c>
    </row>
    <row r="25" ht="13.5" thickBot="1">
      <c r="H25" t="s">
        <v>45</v>
      </c>
    </row>
    <row r="26" spans="1:8" ht="12.75">
      <c r="A26" s="268" t="s">
        <v>275</v>
      </c>
      <c r="B26" s="276" t="s">
        <v>0</v>
      </c>
      <c r="C26" s="265" t="s">
        <v>206</v>
      </c>
      <c r="D26" s="273"/>
      <c r="E26" s="273"/>
      <c r="F26" s="273"/>
      <c r="G26" s="273"/>
      <c r="H26" s="168"/>
    </row>
    <row r="27" spans="1:8" ht="26.25" thickBot="1">
      <c r="A27" s="269"/>
      <c r="B27" s="250"/>
      <c r="C27" s="104" t="s">
        <v>1</v>
      </c>
      <c r="D27" s="66" t="s">
        <v>2</v>
      </c>
      <c r="E27" s="66" t="s">
        <v>3</v>
      </c>
      <c r="F27" s="66" t="s">
        <v>4</v>
      </c>
      <c r="G27" s="66" t="s">
        <v>5</v>
      </c>
      <c r="H27" s="67" t="s">
        <v>6</v>
      </c>
    </row>
    <row r="28" spans="1:8" ht="12.75">
      <c r="A28" s="96" t="s">
        <v>58</v>
      </c>
      <c r="B28" s="29"/>
      <c r="C28" s="74"/>
      <c r="D28" s="74"/>
      <c r="E28" s="74"/>
      <c r="F28" s="74"/>
      <c r="G28" s="74"/>
      <c r="H28" s="109"/>
    </row>
    <row r="29" spans="1:8" ht="12.75">
      <c r="A29" s="11" t="s">
        <v>207</v>
      </c>
      <c r="B29" s="12">
        <v>61389293</v>
      </c>
      <c r="C29" s="14">
        <v>33.5</v>
      </c>
      <c r="D29" s="14">
        <v>8087</v>
      </c>
      <c r="E29" s="14">
        <v>0</v>
      </c>
      <c r="F29" s="14">
        <v>2991</v>
      </c>
      <c r="G29" s="14">
        <v>34</v>
      </c>
      <c r="H29" s="16">
        <f>+D29+E29+F29+G29</f>
        <v>11112</v>
      </c>
    </row>
    <row r="30" spans="1:8" ht="13.5" thickBot="1">
      <c r="A30" s="112" t="s">
        <v>208</v>
      </c>
      <c r="B30" s="113" t="s">
        <v>209</v>
      </c>
      <c r="C30" s="25">
        <v>24</v>
      </c>
      <c r="D30" s="25">
        <v>6627</v>
      </c>
      <c r="E30" s="25">
        <v>200</v>
      </c>
      <c r="F30" s="25">
        <v>2521</v>
      </c>
      <c r="G30" s="25">
        <v>20</v>
      </c>
      <c r="H30" s="26">
        <f>+D30+E30+F30+G30</f>
        <v>9368</v>
      </c>
    </row>
    <row r="31" spans="1:8" ht="16.5" thickBot="1">
      <c r="A31" s="218" t="s">
        <v>64</v>
      </c>
      <c r="B31" s="193"/>
      <c r="C31" s="194">
        <f aca="true" t="shared" si="3" ref="C31:H31">SUM(C29:C30)</f>
        <v>57.5</v>
      </c>
      <c r="D31" s="194">
        <f t="shared" si="3"/>
        <v>14714</v>
      </c>
      <c r="E31" s="194">
        <f t="shared" si="3"/>
        <v>200</v>
      </c>
      <c r="F31" s="194">
        <f t="shared" si="3"/>
        <v>5512</v>
      </c>
      <c r="G31" s="194">
        <f t="shared" si="3"/>
        <v>54</v>
      </c>
      <c r="H31" s="195">
        <f t="shared" si="3"/>
        <v>20480</v>
      </c>
    </row>
    <row r="33" ht="13.5" thickBot="1">
      <c r="H33" t="s">
        <v>45</v>
      </c>
    </row>
    <row r="34" spans="1:8" ht="12.75">
      <c r="A34" s="249" t="s">
        <v>276</v>
      </c>
      <c r="B34" s="263" t="s">
        <v>0</v>
      </c>
      <c r="C34" s="276" t="s">
        <v>210</v>
      </c>
      <c r="D34" s="276"/>
      <c r="E34" s="276"/>
      <c r="F34" s="276"/>
      <c r="G34" s="276"/>
      <c r="H34" s="277"/>
    </row>
    <row r="35" spans="1:8" ht="26.25" thickBot="1">
      <c r="A35" s="291"/>
      <c r="B35" s="292"/>
      <c r="C35" s="104" t="s">
        <v>1</v>
      </c>
      <c r="D35" s="66" t="s">
        <v>2</v>
      </c>
      <c r="E35" s="66" t="s">
        <v>3</v>
      </c>
      <c r="F35" s="66" t="s">
        <v>4</v>
      </c>
      <c r="G35" s="66" t="s">
        <v>5</v>
      </c>
      <c r="H35" s="67" t="s">
        <v>6</v>
      </c>
    </row>
    <row r="36" spans="1:8" ht="13.5" thickBot="1">
      <c r="A36" s="114" t="s">
        <v>211</v>
      </c>
      <c r="B36" s="115"/>
      <c r="C36" s="115"/>
      <c r="D36" s="115"/>
      <c r="E36" s="115"/>
      <c r="F36" s="115"/>
      <c r="G36" s="115"/>
      <c r="H36" s="116"/>
    </row>
    <row r="37" spans="1:8" ht="13.5" thickBot="1">
      <c r="A37" s="140" t="s">
        <v>260</v>
      </c>
      <c r="B37" s="117">
        <v>70842132</v>
      </c>
      <c r="C37" s="27">
        <v>12.1</v>
      </c>
      <c r="D37" s="31">
        <v>1936</v>
      </c>
      <c r="E37" s="31">
        <v>20</v>
      </c>
      <c r="F37" s="31">
        <v>724</v>
      </c>
      <c r="G37" s="31">
        <v>43</v>
      </c>
      <c r="H37" s="91">
        <f>SUM(D37:G37)</f>
        <v>2723</v>
      </c>
    </row>
  </sheetData>
  <mergeCells count="12">
    <mergeCell ref="A16:A17"/>
    <mergeCell ref="B16:B17"/>
    <mergeCell ref="C16:G16"/>
    <mergeCell ref="C3:H3"/>
    <mergeCell ref="A3:A4"/>
    <mergeCell ref="B3:B4"/>
    <mergeCell ref="A34:A35"/>
    <mergeCell ref="B34:B35"/>
    <mergeCell ref="C34:H34"/>
    <mergeCell ref="A26:A27"/>
    <mergeCell ref="B26:B27"/>
    <mergeCell ref="C26:G26"/>
  </mergeCells>
  <printOptions/>
  <pageMargins left="0.7874015748031497" right="0.1968503937007874" top="0.5905511811023623" bottom="0.5905511811023623" header="0.5118110236220472" footer="0.5118110236220472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workbookViewId="0" topLeftCell="C13">
      <selection activeCell="H32" sqref="H32"/>
    </sheetView>
  </sheetViews>
  <sheetFormatPr defaultColWidth="9.00390625" defaultRowHeight="12.75"/>
  <cols>
    <col min="1" max="1" width="79.00390625" style="0" customWidth="1"/>
    <col min="2" max="2" width="11.125" style="0" customWidth="1"/>
    <col min="3" max="8" width="12.75390625" style="0" customWidth="1"/>
  </cols>
  <sheetData>
    <row r="1" ht="13.5" thickBot="1">
      <c r="H1" t="s">
        <v>45</v>
      </c>
    </row>
    <row r="2" spans="1:8" ht="12.75">
      <c r="A2" s="93"/>
      <c r="B2" s="37"/>
      <c r="C2" s="37"/>
      <c r="D2" s="265" t="s">
        <v>212</v>
      </c>
      <c r="E2" s="273"/>
      <c r="F2" s="273"/>
      <c r="G2" s="273"/>
      <c r="H2" s="274"/>
    </row>
    <row r="3" spans="1:8" ht="26.25" thickBot="1">
      <c r="A3" s="64" t="s">
        <v>277</v>
      </c>
      <c r="B3" s="68" t="s">
        <v>0</v>
      </c>
      <c r="C3" s="94" t="s">
        <v>1</v>
      </c>
      <c r="D3" s="94" t="s">
        <v>46</v>
      </c>
      <c r="E3" s="94" t="s">
        <v>48</v>
      </c>
      <c r="F3" s="94" t="s">
        <v>47</v>
      </c>
      <c r="G3" s="94" t="s">
        <v>213</v>
      </c>
      <c r="H3" s="95" t="s">
        <v>6</v>
      </c>
    </row>
    <row r="4" spans="1:8" ht="12.75" customHeight="1">
      <c r="A4" s="225" t="s">
        <v>214</v>
      </c>
      <c r="B4" s="29"/>
      <c r="C4" s="29"/>
      <c r="D4" s="29"/>
      <c r="E4" s="29"/>
      <c r="F4" s="29"/>
      <c r="G4" s="29"/>
      <c r="H4" s="30"/>
    </row>
    <row r="5" spans="1:8" ht="16.5" customHeight="1">
      <c r="A5" s="11" t="s">
        <v>215</v>
      </c>
      <c r="B5" s="12">
        <v>70832897</v>
      </c>
      <c r="C5" s="12">
        <v>12.7</v>
      </c>
      <c r="D5" s="120">
        <v>3355</v>
      </c>
      <c r="E5" s="12">
        <v>40</v>
      </c>
      <c r="F5" s="120">
        <v>1256</v>
      </c>
      <c r="G5" s="12"/>
      <c r="H5" s="122">
        <f aca="true" t="shared" si="0" ref="H5:H29">+D5+E5+F5+G5</f>
        <v>4651</v>
      </c>
    </row>
    <row r="6" spans="1:8" ht="16.5" customHeight="1">
      <c r="A6" s="11" t="s">
        <v>216</v>
      </c>
      <c r="B6" s="12">
        <v>60460041</v>
      </c>
      <c r="C6" s="12">
        <v>29.4</v>
      </c>
      <c r="D6" s="120">
        <v>7499</v>
      </c>
      <c r="E6" s="12">
        <v>80</v>
      </c>
      <c r="F6" s="120">
        <v>2804</v>
      </c>
      <c r="G6" s="12"/>
      <c r="H6" s="122">
        <f t="shared" si="0"/>
        <v>10383</v>
      </c>
    </row>
    <row r="7" spans="1:8" ht="16.5" customHeight="1">
      <c r="A7" s="11" t="s">
        <v>217</v>
      </c>
      <c r="B7" s="12">
        <v>639338</v>
      </c>
      <c r="C7" s="12">
        <v>36.3</v>
      </c>
      <c r="D7" s="120">
        <v>9121</v>
      </c>
      <c r="E7" s="12">
        <v>42</v>
      </c>
      <c r="F7" s="120">
        <v>3388</v>
      </c>
      <c r="G7" s="12"/>
      <c r="H7" s="122">
        <f t="shared" si="0"/>
        <v>12551</v>
      </c>
    </row>
    <row r="8" spans="1:8" ht="16.5" customHeight="1">
      <c r="A8" s="11" t="s">
        <v>218</v>
      </c>
      <c r="B8" s="12">
        <v>61387894</v>
      </c>
      <c r="C8" s="12">
        <v>10.6</v>
      </c>
      <c r="D8" s="120">
        <v>2658</v>
      </c>
      <c r="E8" s="12">
        <v>0</v>
      </c>
      <c r="F8" s="12">
        <v>983</v>
      </c>
      <c r="G8" s="12"/>
      <c r="H8" s="122">
        <f t="shared" si="0"/>
        <v>3641</v>
      </c>
    </row>
    <row r="9" spans="1:8" ht="16.5" customHeight="1">
      <c r="A9" s="11" t="s">
        <v>219</v>
      </c>
      <c r="B9" s="12">
        <v>45246211</v>
      </c>
      <c r="C9" s="12">
        <v>55.9</v>
      </c>
      <c r="D9" s="120">
        <v>14636</v>
      </c>
      <c r="E9" s="12">
        <v>15</v>
      </c>
      <c r="F9" s="120">
        <v>5422</v>
      </c>
      <c r="G9" s="12"/>
      <c r="H9" s="122">
        <f t="shared" si="0"/>
        <v>20073</v>
      </c>
    </row>
    <row r="10" spans="1:8" ht="16.5" customHeight="1">
      <c r="A10" s="11" t="s">
        <v>220</v>
      </c>
      <c r="B10" s="12">
        <v>61386715</v>
      </c>
      <c r="C10" s="12">
        <v>57.1</v>
      </c>
      <c r="D10" s="120">
        <v>13764</v>
      </c>
      <c r="E10" s="12">
        <v>74</v>
      </c>
      <c r="F10" s="120">
        <v>5119</v>
      </c>
      <c r="G10" s="12"/>
      <c r="H10" s="122">
        <f t="shared" si="0"/>
        <v>18957</v>
      </c>
    </row>
    <row r="11" spans="1:8" ht="16.5" customHeight="1">
      <c r="A11" s="11" t="s">
        <v>221</v>
      </c>
      <c r="B11" s="12">
        <v>45245118</v>
      </c>
      <c r="C11" s="12">
        <v>28.6</v>
      </c>
      <c r="D11" s="120">
        <v>7359</v>
      </c>
      <c r="E11" s="12">
        <v>36</v>
      </c>
      <c r="F11" s="120">
        <v>2737</v>
      </c>
      <c r="G11" s="12"/>
      <c r="H11" s="122">
        <f t="shared" si="0"/>
        <v>10132</v>
      </c>
    </row>
    <row r="12" spans="1:8" ht="16.5" customHeight="1">
      <c r="A12" s="11" t="s">
        <v>222</v>
      </c>
      <c r="B12" s="12">
        <v>48135143</v>
      </c>
      <c r="C12" s="12">
        <v>36.8</v>
      </c>
      <c r="D12" s="120">
        <v>10177</v>
      </c>
      <c r="E12" s="12">
        <v>60</v>
      </c>
      <c r="F12" s="120">
        <v>3785</v>
      </c>
      <c r="G12" s="12"/>
      <c r="H12" s="122">
        <f t="shared" si="0"/>
        <v>14022</v>
      </c>
    </row>
    <row r="13" spans="1:8" ht="16.5" customHeight="1">
      <c r="A13" s="11" t="s">
        <v>223</v>
      </c>
      <c r="B13" s="12">
        <v>67360572</v>
      </c>
      <c r="C13" s="12">
        <v>21.4</v>
      </c>
      <c r="D13" s="120">
        <v>5061</v>
      </c>
      <c r="E13" s="12">
        <v>0</v>
      </c>
      <c r="F13" s="120">
        <v>1873</v>
      </c>
      <c r="G13" s="12"/>
      <c r="H13" s="122">
        <f t="shared" si="0"/>
        <v>6934</v>
      </c>
    </row>
    <row r="14" spans="1:8" ht="16.5" customHeight="1">
      <c r="A14" s="11" t="s">
        <v>224</v>
      </c>
      <c r="B14" s="12">
        <v>61385093</v>
      </c>
      <c r="C14" s="12">
        <v>26.8</v>
      </c>
      <c r="D14" s="120">
        <v>6893</v>
      </c>
      <c r="E14" s="12">
        <v>0</v>
      </c>
      <c r="F14" s="120">
        <v>2550</v>
      </c>
      <c r="G14" s="12"/>
      <c r="H14" s="122">
        <f t="shared" si="0"/>
        <v>9443</v>
      </c>
    </row>
    <row r="15" spans="1:8" ht="16.5" customHeight="1">
      <c r="A15" s="11" t="s">
        <v>225</v>
      </c>
      <c r="B15" s="12">
        <v>63830167</v>
      </c>
      <c r="C15" s="12">
        <v>36.8</v>
      </c>
      <c r="D15" s="120">
        <v>9700</v>
      </c>
      <c r="E15" s="12">
        <v>50</v>
      </c>
      <c r="F15" s="120">
        <v>3609</v>
      </c>
      <c r="G15" s="12"/>
      <c r="H15" s="122">
        <f t="shared" si="0"/>
        <v>13359</v>
      </c>
    </row>
    <row r="16" spans="1:8" ht="16.5" customHeight="1">
      <c r="A16" s="11" t="s">
        <v>226</v>
      </c>
      <c r="B16" s="12">
        <v>67361471</v>
      </c>
      <c r="C16" s="12">
        <v>27.6</v>
      </c>
      <c r="D16" s="120">
        <v>6794</v>
      </c>
      <c r="E16" s="12">
        <v>0</v>
      </c>
      <c r="F16" s="120">
        <v>2514</v>
      </c>
      <c r="G16" s="12"/>
      <c r="H16" s="122">
        <f t="shared" si="0"/>
        <v>9308</v>
      </c>
    </row>
    <row r="17" spans="1:8" ht="16.5" customHeight="1">
      <c r="A17" s="11" t="s">
        <v>227</v>
      </c>
      <c r="B17" s="12">
        <v>60446889</v>
      </c>
      <c r="C17" s="12">
        <v>33.9</v>
      </c>
      <c r="D17" s="120">
        <v>8378</v>
      </c>
      <c r="E17" s="12">
        <v>110</v>
      </c>
      <c r="F17" s="120">
        <v>3139</v>
      </c>
      <c r="G17" s="12"/>
      <c r="H17" s="122">
        <f t="shared" si="0"/>
        <v>11627</v>
      </c>
    </row>
    <row r="18" spans="1:8" ht="16.5" customHeight="1">
      <c r="A18" s="11" t="s">
        <v>228</v>
      </c>
      <c r="B18" s="12">
        <v>68407289</v>
      </c>
      <c r="C18" s="12">
        <v>37.9</v>
      </c>
      <c r="D18" s="120">
        <v>9784</v>
      </c>
      <c r="E18" s="12">
        <v>20</v>
      </c>
      <c r="F18" s="120">
        <v>3627</v>
      </c>
      <c r="G18" s="12"/>
      <c r="H18" s="122">
        <f t="shared" si="0"/>
        <v>13431</v>
      </c>
    </row>
    <row r="19" spans="1:8" ht="16.5" customHeight="1">
      <c r="A19" s="11" t="s">
        <v>261</v>
      </c>
      <c r="B19" s="12">
        <v>60444509</v>
      </c>
      <c r="C19" s="12">
        <v>36.1</v>
      </c>
      <c r="D19" s="120">
        <v>9404</v>
      </c>
      <c r="E19" s="12">
        <v>20</v>
      </c>
      <c r="F19" s="120">
        <v>3487</v>
      </c>
      <c r="G19" s="12"/>
      <c r="H19" s="122">
        <f t="shared" si="0"/>
        <v>12911</v>
      </c>
    </row>
    <row r="20" spans="1:8" ht="16.5" customHeight="1">
      <c r="A20" s="11" t="s">
        <v>229</v>
      </c>
      <c r="B20" s="12">
        <v>61387312</v>
      </c>
      <c r="C20" s="12">
        <v>30.2</v>
      </c>
      <c r="D20" s="120">
        <v>7819</v>
      </c>
      <c r="E20" s="12">
        <v>200</v>
      </c>
      <c r="F20" s="120">
        <v>2962</v>
      </c>
      <c r="G20" s="12"/>
      <c r="H20" s="122">
        <f t="shared" si="0"/>
        <v>10981</v>
      </c>
    </row>
    <row r="21" spans="1:8" ht="16.5" customHeight="1">
      <c r="A21" s="11" t="s">
        <v>230</v>
      </c>
      <c r="B21" s="12">
        <v>48132811</v>
      </c>
      <c r="C21" s="12">
        <v>49.8</v>
      </c>
      <c r="D21" s="120">
        <v>12637</v>
      </c>
      <c r="E21" s="12">
        <v>350</v>
      </c>
      <c r="F21" s="120">
        <v>4796</v>
      </c>
      <c r="G21" s="12"/>
      <c r="H21" s="122">
        <f t="shared" si="0"/>
        <v>17783</v>
      </c>
    </row>
    <row r="22" spans="1:8" ht="16.5" customHeight="1">
      <c r="A22" s="11" t="s">
        <v>231</v>
      </c>
      <c r="B22" s="12">
        <v>45242593</v>
      </c>
      <c r="C22" s="12">
        <v>45.1</v>
      </c>
      <c r="D22" s="120">
        <v>11712</v>
      </c>
      <c r="E22" s="12">
        <v>0</v>
      </c>
      <c r="F22" s="120">
        <v>4337</v>
      </c>
      <c r="G22" s="12"/>
      <c r="H22" s="122">
        <f t="shared" si="0"/>
        <v>16049</v>
      </c>
    </row>
    <row r="23" spans="1:8" ht="16.5" customHeight="1">
      <c r="A23" s="11" t="s">
        <v>232</v>
      </c>
      <c r="B23" s="12">
        <v>61387452</v>
      </c>
      <c r="C23" s="12">
        <v>29.6</v>
      </c>
      <c r="D23" s="120">
        <v>7204</v>
      </c>
      <c r="E23" s="12">
        <v>50</v>
      </c>
      <c r="F23" s="120">
        <v>2683</v>
      </c>
      <c r="G23" s="12"/>
      <c r="H23" s="122">
        <f t="shared" si="0"/>
        <v>9937</v>
      </c>
    </row>
    <row r="24" spans="1:8" ht="16.5" customHeight="1">
      <c r="A24" s="11" t="s">
        <v>233</v>
      </c>
      <c r="B24" s="12">
        <v>61385069</v>
      </c>
      <c r="C24" s="12">
        <v>30.1</v>
      </c>
      <c r="D24" s="120">
        <v>7644</v>
      </c>
      <c r="E24" s="12">
        <v>0</v>
      </c>
      <c r="F24" s="120">
        <v>2828</v>
      </c>
      <c r="G24" s="12"/>
      <c r="H24" s="122">
        <f t="shared" si="0"/>
        <v>10472</v>
      </c>
    </row>
    <row r="25" spans="1:8" ht="16.5" customHeight="1">
      <c r="A25" s="11" t="s">
        <v>234</v>
      </c>
      <c r="B25" s="12">
        <v>70849366</v>
      </c>
      <c r="C25" s="12">
        <v>24.4</v>
      </c>
      <c r="D25" s="120">
        <v>6205</v>
      </c>
      <c r="E25" s="12">
        <v>0</v>
      </c>
      <c r="F25" s="120">
        <v>2298</v>
      </c>
      <c r="G25" s="12"/>
      <c r="H25" s="122">
        <f t="shared" si="0"/>
        <v>8503</v>
      </c>
    </row>
    <row r="26" spans="1:8" ht="16.5" customHeight="1">
      <c r="A26" s="11" t="s">
        <v>235</v>
      </c>
      <c r="B26" s="12">
        <v>70848947</v>
      </c>
      <c r="C26" s="12">
        <v>33.5</v>
      </c>
      <c r="D26" s="120">
        <v>8799</v>
      </c>
      <c r="E26" s="12">
        <v>30</v>
      </c>
      <c r="F26" s="120">
        <v>3266</v>
      </c>
      <c r="G26" s="12"/>
      <c r="H26" s="122">
        <f t="shared" si="0"/>
        <v>12095</v>
      </c>
    </row>
    <row r="27" spans="1:8" ht="16.5" customHeight="1">
      <c r="A27" s="11" t="s">
        <v>236</v>
      </c>
      <c r="B27" s="12">
        <v>70098506</v>
      </c>
      <c r="C27" s="12">
        <v>35.7</v>
      </c>
      <c r="D27" s="120">
        <v>9635</v>
      </c>
      <c r="E27" s="12">
        <v>10</v>
      </c>
      <c r="F27" s="120">
        <v>3568</v>
      </c>
      <c r="G27" s="12"/>
      <c r="H27" s="122">
        <f t="shared" si="0"/>
        <v>13213</v>
      </c>
    </row>
    <row r="28" spans="1:8" ht="16.5" customHeight="1">
      <c r="A28" s="11" t="s">
        <v>237</v>
      </c>
      <c r="B28" s="12">
        <v>61385433</v>
      </c>
      <c r="C28" s="12">
        <v>32.4</v>
      </c>
      <c r="D28" s="120">
        <v>7873</v>
      </c>
      <c r="E28" s="12">
        <v>50</v>
      </c>
      <c r="F28" s="120">
        <v>2931</v>
      </c>
      <c r="G28" s="12"/>
      <c r="H28" s="122">
        <f t="shared" si="0"/>
        <v>10854</v>
      </c>
    </row>
    <row r="29" spans="1:8" ht="16.5" customHeight="1" thickBot="1">
      <c r="A29" s="11" t="s">
        <v>238</v>
      </c>
      <c r="B29" s="12">
        <v>68403704</v>
      </c>
      <c r="C29" s="12">
        <v>36.1</v>
      </c>
      <c r="D29" s="120">
        <v>9857</v>
      </c>
      <c r="E29" s="12">
        <v>40</v>
      </c>
      <c r="F29" s="120">
        <v>3662</v>
      </c>
      <c r="G29" s="12">
        <v>0</v>
      </c>
      <c r="H29" s="122">
        <f t="shared" si="0"/>
        <v>13559</v>
      </c>
    </row>
    <row r="30" spans="1:8" ht="16.5" customHeight="1" thickBot="1">
      <c r="A30" s="220" t="s">
        <v>93</v>
      </c>
      <c r="B30" s="221"/>
      <c r="C30" s="222">
        <f aca="true" t="shared" si="1" ref="C30:H30">SUM(C5:C29)</f>
        <v>834.8000000000001</v>
      </c>
      <c r="D30" s="223">
        <f t="shared" si="1"/>
        <v>213968</v>
      </c>
      <c r="E30" s="223">
        <f t="shared" si="1"/>
        <v>1277</v>
      </c>
      <c r="F30" s="223">
        <f t="shared" si="1"/>
        <v>79624</v>
      </c>
      <c r="G30" s="223">
        <f t="shared" si="1"/>
        <v>0</v>
      </c>
      <c r="H30" s="224">
        <f t="shared" si="1"/>
        <v>294869</v>
      </c>
    </row>
    <row r="31" spans="1:8" ht="16.5" customHeight="1">
      <c r="A31" s="233"/>
      <c r="B31" s="226"/>
      <c r="C31" s="227"/>
      <c r="D31" s="228"/>
      <c r="E31" s="229"/>
      <c r="F31" s="229"/>
      <c r="G31" s="229"/>
      <c r="H31" s="230"/>
    </row>
    <row r="32" spans="1:8" ht="16.5" customHeight="1" thickBot="1">
      <c r="A32" s="232"/>
      <c r="B32" s="226"/>
      <c r="C32" s="227"/>
      <c r="D32" s="228"/>
      <c r="E32" s="229"/>
      <c r="F32" s="229"/>
      <c r="G32" s="229"/>
      <c r="H32" s="231" t="s">
        <v>45</v>
      </c>
    </row>
    <row r="33" spans="1:8" ht="12.75">
      <c r="A33" s="93"/>
      <c r="B33" s="37"/>
      <c r="C33" s="37"/>
      <c r="D33" s="265" t="s">
        <v>256</v>
      </c>
      <c r="E33" s="273"/>
      <c r="F33" s="273"/>
      <c r="G33" s="273"/>
      <c r="H33" s="274"/>
    </row>
    <row r="34" spans="1:8" ht="26.25" thickBot="1">
      <c r="A34" s="64" t="s">
        <v>277</v>
      </c>
      <c r="B34" s="118" t="s">
        <v>0</v>
      </c>
      <c r="C34" s="119" t="s">
        <v>1</v>
      </c>
      <c r="D34" s="119" t="s">
        <v>46</v>
      </c>
      <c r="E34" s="119" t="s">
        <v>48</v>
      </c>
      <c r="F34" s="119" t="s">
        <v>47</v>
      </c>
      <c r="G34" s="119" t="s">
        <v>213</v>
      </c>
      <c r="H34" s="129" t="s">
        <v>6</v>
      </c>
    </row>
    <row r="35" spans="1:8" ht="26.25" thickBot="1">
      <c r="A35" s="130" t="s">
        <v>294</v>
      </c>
      <c r="B35" s="131">
        <v>70874204</v>
      </c>
      <c r="C35" s="25">
        <v>29.5</v>
      </c>
      <c r="D35" s="25">
        <v>8251</v>
      </c>
      <c r="E35" s="25">
        <v>630</v>
      </c>
      <c r="F35" s="25">
        <v>3274</v>
      </c>
      <c r="G35" s="25">
        <v>0</v>
      </c>
      <c r="H35" s="26">
        <f>+D35+E35+F35+G35</f>
        <v>12155</v>
      </c>
    </row>
  </sheetData>
  <mergeCells count="2">
    <mergeCell ref="D2:H2"/>
    <mergeCell ref="D33:H3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="75" zoomScaleNormal="75" workbookViewId="0" topLeftCell="A1">
      <selection activeCell="C9" sqref="C9"/>
    </sheetView>
  </sheetViews>
  <sheetFormatPr defaultColWidth="9.00390625" defaultRowHeight="12.75"/>
  <cols>
    <col min="1" max="1" width="75.125" style="0" customWidth="1"/>
    <col min="2" max="2" width="10.625" style="0" customWidth="1"/>
    <col min="3" max="8" width="12.75390625" style="0" customWidth="1"/>
    <col min="9" max="9" width="18.125" style="0" customWidth="1"/>
  </cols>
  <sheetData>
    <row r="2" spans="1:11" ht="13.5" thickBot="1">
      <c r="A2" s="7"/>
      <c r="B2" s="7"/>
      <c r="C2" s="295" t="s">
        <v>45</v>
      </c>
      <c r="D2" s="295"/>
      <c r="E2" s="295"/>
      <c r="F2" s="295"/>
      <c r="G2" s="295"/>
      <c r="H2" s="295"/>
      <c r="I2" s="32"/>
      <c r="J2" s="32"/>
      <c r="K2" s="32"/>
    </row>
    <row r="3" spans="1:11" ht="12.75" customHeight="1">
      <c r="A3" s="93"/>
      <c r="B3" s="37"/>
      <c r="C3" s="265" t="s">
        <v>239</v>
      </c>
      <c r="D3" s="273"/>
      <c r="E3" s="273"/>
      <c r="F3" s="273"/>
      <c r="G3" s="273"/>
      <c r="H3" s="274"/>
      <c r="I3" s="7"/>
      <c r="J3" s="7"/>
      <c r="K3" s="7"/>
    </row>
    <row r="4" spans="1:11" ht="25.5" customHeight="1" thickBot="1">
      <c r="A4" s="64" t="s">
        <v>278</v>
      </c>
      <c r="B4" s="94" t="s">
        <v>0</v>
      </c>
      <c r="C4" s="94" t="s">
        <v>1</v>
      </c>
      <c r="D4" s="94" t="s">
        <v>46</v>
      </c>
      <c r="E4" s="94" t="s">
        <v>48</v>
      </c>
      <c r="F4" s="94" t="s">
        <v>47</v>
      </c>
      <c r="G4" s="94" t="s">
        <v>240</v>
      </c>
      <c r="H4" s="95" t="s">
        <v>6</v>
      </c>
      <c r="I4" s="123"/>
      <c r="J4" s="123"/>
      <c r="K4" s="123"/>
    </row>
    <row r="5" spans="1:11" ht="16.5" customHeight="1">
      <c r="A5" s="225" t="s">
        <v>241</v>
      </c>
      <c r="B5" s="29"/>
      <c r="C5" s="29"/>
      <c r="D5" s="29"/>
      <c r="E5" s="29"/>
      <c r="F5" s="29"/>
      <c r="G5" s="29"/>
      <c r="H5" s="30"/>
      <c r="I5" s="7"/>
      <c r="J5" s="7"/>
      <c r="K5" s="7"/>
    </row>
    <row r="6" spans="1:11" ht="16.5" customHeight="1">
      <c r="A6" s="11" t="s">
        <v>296</v>
      </c>
      <c r="B6" s="12">
        <v>45245924</v>
      </c>
      <c r="C6" s="12">
        <v>15.8</v>
      </c>
      <c r="D6" s="120">
        <v>3400</v>
      </c>
      <c r="E6" s="12">
        <v>1450</v>
      </c>
      <c r="F6" s="120">
        <v>1766</v>
      </c>
      <c r="G6" s="12">
        <v>185</v>
      </c>
      <c r="H6" s="122">
        <f aca="true" t="shared" si="0" ref="H6:H18">+D6+E6+F6+G6</f>
        <v>6801</v>
      </c>
      <c r="I6" s="9"/>
      <c r="J6" s="9"/>
      <c r="K6" s="9"/>
    </row>
    <row r="7" spans="1:11" ht="16.5" customHeight="1">
      <c r="A7" s="11" t="s">
        <v>242</v>
      </c>
      <c r="B7" s="12">
        <v>45241848</v>
      </c>
      <c r="C7" s="12">
        <v>18.7</v>
      </c>
      <c r="D7" s="120">
        <v>4370</v>
      </c>
      <c r="E7" s="12">
        <v>800</v>
      </c>
      <c r="F7" s="120">
        <v>1896</v>
      </c>
      <c r="G7" s="12">
        <v>185</v>
      </c>
      <c r="H7" s="122">
        <f t="shared" si="0"/>
        <v>7251</v>
      </c>
      <c r="I7" s="166"/>
      <c r="J7" s="9"/>
      <c r="K7" s="9"/>
    </row>
    <row r="8" spans="1:11" ht="16.5" customHeight="1">
      <c r="A8" s="11" t="s">
        <v>262</v>
      </c>
      <c r="B8" s="12">
        <v>45241651</v>
      </c>
      <c r="C8" s="12">
        <v>24.6</v>
      </c>
      <c r="D8" s="120">
        <v>5641</v>
      </c>
      <c r="E8" s="120">
        <v>1250</v>
      </c>
      <c r="F8" s="120">
        <v>2525</v>
      </c>
      <c r="G8" s="12">
        <v>347</v>
      </c>
      <c r="H8" s="122">
        <f t="shared" si="0"/>
        <v>9763</v>
      </c>
      <c r="I8" s="9"/>
      <c r="J8" s="9"/>
      <c r="K8" s="9"/>
    </row>
    <row r="9" spans="1:11" ht="16.5" customHeight="1">
      <c r="A9" s="11" t="s">
        <v>243</v>
      </c>
      <c r="B9" s="12">
        <v>45241295</v>
      </c>
      <c r="C9" s="12">
        <v>17.9</v>
      </c>
      <c r="D9" s="120">
        <v>4096</v>
      </c>
      <c r="E9" s="12">
        <v>1040</v>
      </c>
      <c r="F9" s="120">
        <v>1880</v>
      </c>
      <c r="G9" s="12">
        <v>177</v>
      </c>
      <c r="H9" s="122">
        <f t="shared" si="0"/>
        <v>7193</v>
      </c>
      <c r="I9" s="9"/>
      <c r="J9" s="9"/>
      <c r="K9" s="9"/>
    </row>
    <row r="10" spans="1:11" ht="16.5" customHeight="1">
      <c r="A10" s="11" t="s">
        <v>244</v>
      </c>
      <c r="B10" s="12">
        <v>45241643</v>
      </c>
      <c r="C10" s="12">
        <v>22.1</v>
      </c>
      <c r="D10" s="120">
        <v>4550</v>
      </c>
      <c r="E10" s="12">
        <v>990</v>
      </c>
      <c r="F10" s="120">
        <v>2030</v>
      </c>
      <c r="G10" s="12">
        <v>254</v>
      </c>
      <c r="H10" s="122">
        <f t="shared" si="0"/>
        <v>7824</v>
      </c>
      <c r="I10" s="9"/>
      <c r="J10" s="9"/>
      <c r="K10" s="9"/>
    </row>
    <row r="11" spans="1:11" ht="16.5" customHeight="1">
      <c r="A11" s="11" t="s">
        <v>245</v>
      </c>
      <c r="B11" s="12">
        <v>45242941</v>
      </c>
      <c r="C11" s="12">
        <v>12.8</v>
      </c>
      <c r="D11" s="120">
        <v>3260</v>
      </c>
      <c r="E11" s="12">
        <v>1000</v>
      </c>
      <c r="F11" s="120">
        <v>1556</v>
      </c>
      <c r="G11" s="12">
        <v>154</v>
      </c>
      <c r="H11" s="122">
        <f t="shared" si="0"/>
        <v>5970</v>
      </c>
      <c r="I11" s="9"/>
      <c r="J11" s="9"/>
      <c r="K11" s="9"/>
    </row>
    <row r="12" spans="1:11" ht="16.5" customHeight="1">
      <c r="A12" s="11" t="s">
        <v>246</v>
      </c>
      <c r="B12" s="12">
        <v>45241694</v>
      </c>
      <c r="C12" s="12">
        <v>13.1</v>
      </c>
      <c r="D12" s="120">
        <v>2983</v>
      </c>
      <c r="E12" s="12">
        <v>680</v>
      </c>
      <c r="F12" s="120">
        <v>1343</v>
      </c>
      <c r="G12" s="12">
        <v>193</v>
      </c>
      <c r="H12" s="122">
        <f t="shared" si="0"/>
        <v>5199</v>
      </c>
      <c r="I12" s="9"/>
      <c r="J12" s="9"/>
      <c r="K12" s="9"/>
    </row>
    <row r="13" spans="1:11" ht="16.5" customHeight="1">
      <c r="A13" s="11" t="s">
        <v>247</v>
      </c>
      <c r="B13" s="12">
        <v>45242950</v>
      </c>
      <c r="C13" s="12">
        <v>8.5</v>
      </c>
      <c r="D13" s="120">
        <v>2269</v>
      </c>
      <c r="E13" s="12">
        <v>324</v>
      </c>
      <c r="F13" s="12">
        <v>954</v>
      </c>
      <c r="G13" s="12">
        <v>100</v>
      </c>
      <c r="H13" s="122">
        <f t="shared" si="0"/>
        <v>3647</v>
      </c>
      <c r="I13" s="9"/>
      <c r="J13" s="9"/>
      <c r="K13" s="9"/>
    </row>
    <row r="14" spans="1:11" ht="16.5" customHeight="1">
      <c r="A14" s="11" t="s">
        <v>248</v>
      </c>
      <c r="B14" s="12">
        <v>45242879</v>
      </c>
      <c r="C14" s="12">
        <v>17.3</v>
      </c>
      <c r="D14" s="120">
        <v>3722</v>
      </c>
      <c r="E14" s="12">
        <v>1127</v>
      </c>
      <c r="F14" s="120">
        <v>1771</v>
      </c>
      <c r="G14" s="12">
        <v>169</v>
      </c>
      <c r="H14" s="122">
        <f t="shared" si="0"/>
        <v>6789</v>
      </c>
      <c r="I14" s="9"/>
      <c r="J14" s="9"/>
      <c r="K14" s="9"/>
    </row>
    <row r="15" spans="1:11" ht="16.5" customHeight="1">
      <c r="A15" s="11" t="s">
        <v>249</v>
      </c>
      <c r="B15" s="12">
        <v>49625055</v>
      </c>
      <c r="C15" s="12">
        <v>16.6</v>
      </c>
      <c r="D15" s="120">
        <v>3650</v>
      </c>
      <c r="E15" s="12">
        <v>780</v>
      </c>
      <c r="F15" s="120">
        <v>1625</v>
      </c>
      <c r="G15" s="12">
        <v>185</v>
      </c>
      <c r="H15" s="122">
        <f t="shared" si="0"/>
        <v>6240</v>
      </c>
      <c r="I15" s="9"/>
      <c r="J15" s="9"/>
      <c r="K15" s="9"/>
    </row>
    <row r="16" spans="1:11" ht="16.5" customHeight="1">
      <c r="A16" s="11" t="s">
        <v>250</v>
      </c>
      <c r="B16" s="12">
        <v>67365779</v>
      </c>
      <c r="C16" s="12">
        <v>19.1</v>
      </c>
      <c r="D16" s="120">
        <v>3751</v>
      </c>
      <c r="E16" s="12">
        <v>910</v>
      </c>
      <c r="F16" s="120">
        <v>1708</v>
      </c>
      <c r="G16" s="12">
        <v>177</v>
      </c>
      <c r="H16" s="122">
        <f t="shared" si="0"/>
        <v>6546</v>
      </c>
      <c r="I16" s="9"/>
      <c r="J16" s="9"/>
      <c r="K16" s="9"/>
    </row>
    <row r="17" spans="1:11" ht="16.5" customHeight="1">
      <c r="A17" s="11" t="s">
        <v>251</v>
      </c>
      <c r="B17" s="12">
        <v>45241945</v>
      </c>
      <c r="C17" s="12">
        <v>19.1</v>
      </c>
      <c r="D17" s="120">
        <v>4119</v>
      </c>
      <c r="E17" s="120">
        <v>1250</v>
      </c>
      <c r="F17" s="120">
        <v>1962</v>
      </c>
      <c r="G17" s="12">
        <v>169</v>
      </c>
      <c r="H17" s="122">
        <f t="shared" si="0"/>
        <v>7500</v>
      </c>
      <c r="I17" s="9"/>
      <c r="J17" s="9"/>
      <c r="K17" s="9"/>
    </row>
    <row r="18" spans="1:11" ht="16.5" customHeight="1" thickBot="1">
      <c r="A18" s="112" t="s">
        <v>252</v>
      </c>
      <c r="B18" s="24">
        <v>64289</v>
      </c>
      <c r="C18" s="25">
        <v>47</v>
      </c>
      <c r="D18" s="25">
        <v>8896</v>
      </c>
      <c r="E18" s="25">
        <v>3445</v>
      </c>
      <c r="F18" s="25">
        <v>4498</v>
      </c>
      <c r="G18" s="25">
        <v>320</v>
      </c>
      <c r="H18" s="26">
        <f t="shared" si="0"/>
        <v>17159</v>
      </c>
      <c r="I18" s="9"/>
      <c r="J18" s="9"/>
      <c r="K18" s="9"/>
    </row>
    <row r="19" spans="1:11" ht="16.5" thickBot="1">
      <c r="A19" s="218" t="s">
        <v>93</v>
      </c>
      <c r="B19" s="193"/>
      <c r="C19" s="193">
        <f aca="true" t="shared" si="1" ref="C19:H19">SUM(C6:C18)</f>
        <v>252.6</v>
      </c>
      <c r="D19" s="234">
        <f t="shared" si="1"/>
        <v>54707</v>
      </c>
      <c r="E19" s="234">
        <f t="shared" si="1"/>
        <v>15046</v>
      </c>
      <c r="F19" s="234">
        <f t="shared" si="1"/>
        <v>25514</v>
      </c>
      <c r="G19" s="234">
        <f t="shared" si="1"/>
        <v>2615</v>
      </c>
      <c r="H19" s="235">
        <f t="shared" si="1"/>
        <v>97882</v>
      </c>
      <c r="I19" s="124"/>
      <c r="J19" s="124"/>
      <c r="K19" s="124"/>
    </row>
  </sheetData>
  <mergeCells count="2">
    <mergeCell ref="C2:H2"/>
    <mergeCell ref="C3:H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2008-11-03T08:15:25Z</cp:lastPrinted>
  <dcterms:created xsi:type="dcterms:W3CDTF">2008-03-11T13:26:44Z</dcterms:created>
  <dcterms:modified xsi:type="dcterms:W3CDTF">2008-11-28T09:06:21Z</dcterms:modified>
  <cp:category/>
  <cp:version/>
  <cp:contentType/>
  <cp:contentStatus/>
</cp:coreProperties>
</file>